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5.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6.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7.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8.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9.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pivotTables/pivotTable10.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pivotTables/pivotTable11.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pivotTables/pivotTable12.xml" ContentType="application/vnd.openxmlformats-officedocument.spreadsheetml.pivotTable+xml"/>
  <Override PartName="/xl/drawings/drawing9.xml" ContentType="application/vnd.openxmlformats-officedocument.drawing+xml"/>
  <Override PartName="/xl/charts/chart9.xml" ContentType="application/vnd.openxmlformats-officedocument.drawingml.chart+xml"/>
  <Override PartName="/xl/pivotTables/pivotTable13.xml" ContentType="application/vnd.openxmlformats-officedocument.spreadsheetml.pivotTable+xml"/>
  <Override PartName="/xl/drawings/drawing1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showPivotChartFilter="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4\20130530_QueryID047-048\Report\For Posting\"/>
    </mc:Choice>
  </mc:AlternateContent>
  <bookViews>
    <workbookView xWindow="120" yWindow="105" windowWidth="19020" windowHeight="11895" tabRatio="978"/>
  </bookViews>
  <sheets>
    <sheet name="Disclaimer" sheetId="42" r:id="rId1"/>
    <sheet name="Overview" sheetId="40" r:id="rId2"/>
    <sheet name="Table 1" sheetId="4" r:id="rId3"/>
    <sheet name="Table 2" sheetId="5" r:id="rId4"/>
    <sheet name="Table 3" sheetId="6" r:id="rId5"/>
    <sheet name="Table 4" sheetId="9" r:id="rId6"/>
    <sheet name="Figure 1" sheetId="25" r:id="rId7"/>
    <sheet name="Table 5" sheetId="10" r:id="rId8"/>
    <sheet name="Figure 2" sheetId="26" r:id="rId9"/>
    <sheet name="Table 6" sheetId="12" r:id="rId10"/>
    <sheet name="Figure 3" sheetId="28" r:id="rId11"/>
    <sheet name="Table 7" sheetId="13" r:id="rId12"/>
    <sheet name="Figure 4" sheetId="29" r:id="rId13"/>
    <sheet name="Table 8" sheetId="15" r:id="rId14"/>
    <sheet name="Figure 5" sheetId="31" r:id="rId15"/>
    <sheet name="Table 9" sheetId="16" r:id="rId16"/>
    <sheet name="Figure 6" sheetId="32" r:id="rId17"/>
    <sheet name="Table 10" sheetId="18" r:id="rId18"/>
    <sheet name="Figure 7" sheetId="34" r:id="rId19"/>
    <sheet name="Table 11" sheetId="21" r:id="rId20"/>
    <sheet name="Figure 8" sheetId="35" r:id="rId21"/>
    <sheet name="Table 12" sheetId="22" r:id="rId22"/>
    <sheet name="Figure 9" sheetId="37" r:id="rId23"/>
    <sheet name="Table 13" sheetId="23" r:id="rId24"/>
    <sheet name="Figure 10" sheetId="38" r:id="rId25"/>
  </sheets>
  <calcPr calcId="171027"/>
  <pivotCaches>
    <pivotCache cacheId="0" r:id="rId26"/>
  </pivotCaches>
</workbook>
</file>

<file path=xl/calcChain.xml><?xml version="1.0" encoding="utf-8"?>
<calcChain xmlns="http://schemas.openxmlformats.org/spreadsheetml/2006/main">
  <c r="A2" i="28" l="1"/>
  <c r="A2" i="13"/>
  <c r="A2" i="38"/>
  <c r="A2" i="23"/>
  <c r="A2" i="37"/>
  <c r="A2" i="22"/>
  <c r="A2" i="35"/>
  <c r="A2" i="21"/>
  <c r="A2" i="34"/>
  <c r="A2" i="18"/>
  <c r="A2" i="16"/>
  <c r="A2" i="31"/>
  <c r="A2" i="15"/>
  <c r="A2" i="29"/>
  <c r="A2" i="12"/>
  <c r="A2" i="5"/>
  <c r="A2" i="4"/>
  <c r="A2" i="6"/>
  <c r="A2" i="32"/>
  <c r="A2" i="26"/>
  <c r="A2" i="10"/>
  <c r="A2" i="25"/>
  <c r="A2" i="9"/>
</calcChain>
</file>

<file path=xl/sharedStrings.xml><?xml version="1.0" encoding="utf-8"?>
<sst xmlns="http://schemas.openxmlformats.org/spreadsheetml/2006/main" count="304" uniqueCount="85">
  <si>
    <t>Sex</t>
  </si>
  <si>
    <t xml:space="preserve"> F</t>
  </si>
  <si>
    <t>0-21</t>
  </si>
  <si>
    <t>DARIFENACIN HYDROBROMIDE</t>
  </si>
  <si>
    <t>22-44</t>
  </si>
  <si>
    <t>45-64</t>
  </si>
  <si>
    <t>65+</t>
  </si>
  <si>
    <t xml:space="preserve"> M</t>
  </si>
  <si>
    <t>Year</t>
  </si>
  <si>
    <t>Age Group</t>
  </si>
  <si>
    <t>Generic Name</t>
  </si>
  <si>
    <t>Total</t>
  </si>
  <si>
    <t>Data</t>
  </si>
  <si>
    <t>Selecting generic name here will update table below. Select only one generic name.</t>
  </si>
  <si>
    <t>Users per 100,000 Enrollees</t>
  </si>
  <si>
    <t>Days per User</t>
  </si>
  <si>
    <t>Dispensings per User</t>
  </si>
  <si>
    <t>Days per Dispensing</t>
  </si>
  <si>
    <t>Overview</t>
  </si>
  <si>
    <t>Query Description</t>
  </si>
  <si>
    <t>Notes:</t>
  </si>
  <si>
    <t>---</t>
  </si>
  <si>
    <t>Internal MSOC Tracking Number:</t>
  </si>
  <si>
    <t>MSY4_STR047</t>
  </si>
  <si>
    <t>Counts of users cannot be aggregated across time (years) or drug products. Doing so will result in double-counting of users. For example, a user of a drug in 2007 may also be a user in 2008. Adding counts in those time periods would double-count that person. Similarly, a user of drug product X in 2007 may also be a user of drug product Y in 2007. Adding counts across those drug products would double-count that person.</t>
  </si>
  <si>
    <t>Days Supplied per User</t>
  </si>
  <si>
    <r>
      <t>This report examines prevalent use of six drug products used for overactive bladder in the Mini-Sentinel Distributed Database (MSDD). Results were generated using the Mini-Sentinel Distributed Query Tool. Queries were run against the Dispensing Summary Table and distributed on June 4, 2013 to 17</t>
    </r>
    <r>
      <rPr>
        <sz val="11"/>
        <color indexed="10"/>
        <rFont val="Calibri"/>
        <family val="2"/>
      </rPr>
      <t xml:space="preserve"> </t>
    </r>
    <r>
      <rPr>
        <sz val="11"/>
        <color theme="1"/>
        <rFont val="Calibri"/>
        <family val="2"/>
        <scheme val="minor"/>
      </rPr>
      <t xml:space="preserve">Data Partners; this report includes information from 17 Data Partners. A second report (MSY4_STR048) examines incident use of these same drugs.
                                                                                                                                                                                                Please review the notes below.
</t>
    </r>
  </si>
  <si>
    <t>Table 1</t>
  </si>
  <si>
    <t>Table 2</t>
  </si>
  <si>
    <t>Table 3</t>
  </si>
  <si>
    <t>Table 4</t>
  </si>
  <si>
    <t>Figure 1</t>
  </si>
  <si>
    <t>Table 5</t>
  </si>
  <si>
    <t>Figure 2</t>
  </si>
  <si>
    <t>Table 6</t>
  </si>
  <si>
    <t>Figure 3</t>
  </si>
  <si>
    <t>Table 7</t>
  </si>
  <si>
    <t>Figure 4</t>
  </si>
  <si>
    <t>Table 8</t>
  </si>
  <si>
    <t>Figure 5</t>
  </si>
  <si>
    <t>Table 9</t>
  </si>
  <si>
    <t>Figure 6</t>
  </si>
  <si>
    <t>Table 10</t>
  </si>
  <si>
    <t>Figure 7</t>
  </si>
  <si>
    <t>Table 11</t>
  </si>
  <si>
    <t>Figure 8</t>
  </si>
  <si>
    <t>Table 12</t>
  </si>
  <si>
    <t>Figure 9</t>
  </si>
  <si>
    <t>Table 13</t>
  </si>
  <si>
    <t>Figure 10</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</si>
  <si>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</si>
  <si>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</si>
  <si>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</si>
  <si>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</si>
  <si>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</si>
  <si>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</si>
  <si>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</si>
  <si>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</si>
  <si>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</si>
  <si>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</si>
  <si>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</si>
  <si>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</si>
  <si>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</si>
  <si>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</si>
  <si>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Age Group (Years)</t>
  </si>
  <si>
    <t>Number of Users</t>
  </si>
  <si>
    <t>Number of Dispensings</t>
  </si>
  <si>
    <t>Number of Days Supplied</t>
  </si>
  <si>
    <r>
      <t>Selecting generic name here will update table below.</t>
    </r>
    <r>
      <rPr>
        <i/>
        <sz val="11"/>
        <color indexed="8"/>
        <rFont val="Calibri"/>
        <family val="2"/>
      </rPr>
      <t xml:space="preserve"> Select only one generic name.</t>
    </r>
  </si>
  <si>
    <r>
      <t xml:space="preserve">Selecting generic name here will update table below. </t>
    </r>
    <r>
      <rPr>
        <i/>
        <sz val="11"/>
        <color indexed="8"/>
        <rFont val="Calibri"/>
        <family val="2"/>
      </rPr>
      <t>Select only one generic name.</t>
    </r>
  </si>
  <si>
    <t>Number of Prevalent Users, Dispensings and Days Supplied by Year, Sex, and Age Group</t>
  </si>
  <si>
    <t>Days Supplied per User, Dispensings per User, and Days Supplied per Dispensing by Year, Sex, and Age Group</t>
  </si>
  <si>
    <t>Number of Prevalent Users by Year and Age Group</t>
  </si>
  <si>
    <t>Number of Prevalent Users Year and Sex</t>
  </si>
  <si>
    <t>Prevalence (Users per 1,000 Enrollees) by Year and Age Group</t>
  </si>
  <si>
    <t>Prevalence  (Users per 1,000 Enrollees) by Year and Sex</t>
  </si>
  <si>
    <t>Days Supplied per User by Year and Age Group</t>
  </si>
  <si>
    <t>Days Supplied per User by Year and Sex</t>
  </si>
  <si>
    <t>Dispensings per User by Year and Age Group</t>
  </si>
  <si>
    <t>Dispensings per User by Year and Sex</t>
  </si>
  <si>
    <t>Days Supplied per Dispensing by Year and Age Group</t>
  </si>
  <si>
    <t>Days Supplied per Dispensing by Year and Sex</t>
  </si>
  <si>
    <t>Query request related to dispensings with the generic names darifenacin hydrobromide, fesoterodine fumarate, oxybutynin chloride, solifenacin succinate, tolterodine tartrate, and trospium chloride.</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</si>
  <si>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2011 will investigate a different MSDD population than a query conducted in July 2012.
                                                                                                                                                                                                              Please refer to the Sentinel Distributed Query Tool Summary Table documentation and Investigator manual on the Sentinel website (https://www.sentinelinitiative.org/sentinel/routine-querying-tools/summary-table-queries) for more details. 
Please contact the Sentinel Operations Center Query Fulfillment Team (qf@sentinelsystem.org) for questions and to provide comments/suggestions for future enhancements to this document.
                                                                                                                                                                                      </t>
  </si>
  <si>
    <t>Prevalence (Users per 1,000 Enrollees) by Year, Sex, and Age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</si>
</sst>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indexed="10"/>
      <name val="Calibri"/>
      <family val="2"/>
    </font>
    <font>
      <b/>
      <u/>
      <sz val="11"/>
      <name val="Calibri"/>
      <family val="2"/>
    </font>
    <font>
      <b/>
      <sz val="11"/>
      <color indexed="8"/>
      <name val="Calibri"/>
      <family val="2"/>
    </font>
    <font>
      <b/>
      <sz val="11"/>
      <name val="Calibri"/>
      <family val="2"/>
    </font>
    <font>
      <i/>
      <sz val="11"/>
      <color indexed="8"/>
      <name val="Calibri"/>
      <family val="2"/>
    </font>
    <font>
      <u/>
      <sz val="11"/>
      <color theme="10"/>
      <name val="Calibri"/>
      <family val="2"/>
    </font>
    <font>
      <b/>
      <sz val="11"/>
      <color theme="1"/>
      <name val="Calibri"/>
      <family val="2"/>
      <scheme val="minor"/>
    </font>
    <font>
      <b/>
      <u/>
      <sz val="11"/>
      <color theme="1"/>
      <name val="Calibri"/>
      <family val="2"/>
      <scheme val="minor"/>
    </font>
    <font>
      <sz val="11"/>
      <name val="Calibri"/>
      <family val="2"/>
      <scheme val="minor"/>
    </font>
    <font>
      <b/>
      <sz val="14"/>
      <color theme="1"/>
      <name val="Calibri"/>
      <family val="2"/>
      <scheme val="minor"/>
    </font>
    <font>
      <b/>
      <sz val="12"/>
      <color theme="1"/>
      <name val="Calibri"/>
      <family val="2"/>
      <scheme val="minor"/>
    </font>
    <font>
      <b/>
      <i/>
      <u/>
      <sz val="11"/>
      <color theme="1"/>
      <name val="Calibri"/>
      <family val="2"/>
      <scheme val="minor"/>
    </font>
  </fonts>
  <fills count="2">
    <fill>
      <patternFill patternType="none"/>
    </fill>
    <fill>
      <patternFill patternType="gray125"/>
    </fill>
  </fills>
  <borders count="53">
    <border>
      <left/>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8"/>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style="thin">
        <color indexed="8"/>
      </left>
      <right style="thin">
        <color indexed="8"/>
      </right>
      <top style="medium">
        <color indexed="8"/>
      </top>
      <bottom style="thin">
        <color rgb="FF999999"/>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top/>
      <bottom style="thin">
        <color rgb="FF999999"/>
      </bottom>
      <diagonal/>
    </border>
    <border>
      <left style="thin">
        <color indexed="8"/>
      </left>
      <right style="thin">
        <color indexed="64"/>
      </right>
      <top style="medium">
        <color indexed="8"/>
      </top>
      <bottom style="thin">
        <color rgb="FF999999"/>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indexed="64"/>
      </right>
      <top style="thin">
        <color rgb="FF999999"/>
      </top>
      <bottom/>
      <diagonal/>
    </border>
    <border>
      <left style="thin">
        <color indexed="65"/>
      </left>
      <right style="thin">
        <color indexed="64"/>
      </right>
      <top style="thin">
        <color rgb="FF999999"/>
      </top>
      <bottom/>
      <diagonal/>
    </border>
    <border>
      <left style="thin">
        <color rgb="FF999999"/>
      </left>
      <right/>
      <top style="thin">
        <color rgb="FF999999"/>
      </top>
      <bottom style="thin">
        <color theme="0" tint="-0.249977111117893"/>
      </bottom>
      <diagonal/>
    </border>
    <border>
      <left style="thin">
        <color indexed="65"/>
      </left>
      <right/>
      <top style="thin">
        <color rgb="FF999999"/>
      </top>
      <bottom style="thin">
        <color rgb="FF999999"/>
      </bottom>
      <diagonal/>
    </border>
  </borders>
  <cellStyleXfs count="2">
    <xf numFmtId="0" fontId="0" fillId="0" borderId="0"/>
    <xf numFmtId="0" fontId="6" fillId="0" borderId="0" applyNumberFormat="0" applyFill="0" applyBorder="0" applyAlignment="0" applyProtection="0">
      <alignment vertical="top"/>
      <protection locked="0"/>
    </xf>
  </cellStyleXfs>
  <cellXfs count="179">
    <xf numFmtId="0" fontId="0" fillId="0" borderId="0" xfId="0"/>
    <xf numFmtId="0" fontId="0" fillId="0" borderId="1" xfId="0" applyBorder="1"/>
    <xf numFmtId="3" fontId="0" fillId="0" borderId="0" xfId="0" applyNumberFormat="1"/>
    <xf numFmtId="3" fontId="0" fillId="0" borderId="2" xfId="0" applyNumberFormat="1" applyBorder="1"/>
    <xf numFmtId="0" fontId="0" fillId="0" borderId="0" xfId="0" applyBorder="1"/>
    <xf numFmtId="3" fontId="0" fillId="0" borderId="0" xfId="0" applyNumberFormat="1" applyBorder="1"/>
    <xf numFmtId="0" fontId="0" fillId="0" borderId="3" xfId="0" applyBorder="1"/>
    <xf numFmtId="0" fontId="0" fillId="0" borderId="4" xfId="0" applyBorder="1"/>
    <xf numFmtId="3" fontId="0" fillId="0" borderId="4" xfId="0" applyNumberFormat="1" applyBorder="1"/>
    <xf numFmtId="3" fontId="0" fillId="0" borderId="5" xfId="0" applyNumberFormat="1" applyBorder="1"/>
    <xf numFmtId="4" fontId="0" fillId="0" borderId="0" xfId="0" applyNumberFormat="1"/>
    <xf numFmtId="0" fontId="0" fillId="0" borderId="6" xfId="0" applyBorder="1"/>
    <xf numFmtId="0" fontId="0" fillId="0" borderId="7" xfId="0" applyBorder="1"/>
    <xf numFmtId="4" fontId="0" fillId="0" borderId="8" xfId="0" applyNumberFormat="1" applyBorder="1"/>
    <xf numFmtId="4" fontId="0" fillId="0" borderId="9" xfId="0" applyNumberFormat="1" applyBorder="1"/>
    <xf numFmtId="2" fontId="0" fillId="0" borderId="0" xfId="0" applyNumberFormat="1"/>
    <xf numFmtId="2" fontId="0" fillId="0" borderId="0" xfId="0" applyNumberFormat="1" applyBorder="1"/>
    <xf numFmtId="2" fontId="0" fillId="0" borderId="4" xfId="0" applyNumberFormat="1" applyBorder="1"/>
    <xf numFmtId="0" fontId="0" fillId="0" borderId="0" xfId="0" applyFill="1"/>
    <xf numFmtId="0" fontId="8"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0" xfId="0" applyFill="1" applyAlignment="1">
      <alignment wrapText="1"/>
    </xf>
    <xf numFmtId="0" fontId="0" fillId="0" borderId="11" xfId="0" applyFill="1" applyBorder="1" applyAlignment="1">
      <alignment horizontal="left" vertical="top" wrapText="1"/>
    </xf>
    <xf numFmtId="0" fontId="0" fillId="0" borderId="0" xfId="0" applyAlignment="1">
      <alignment wrapText="1"/>
    </xf>
    <xf numFmtId="3" fontId="0" fillId="0" borderId="8" xfId="0" applyNumberFormat="1" applyBorder="1"/>
    <xf numFmtId="3" fontId="0" fillId="0" borderId="9" xfId="0" applyNumberFormat="1" applyBorder="1"/>
    <xf numFmtId="0" fontId="0" fillId="0" borderId="12" xfId="0" applyBorder="1"/>
    <xf numFmtId="0" fontId="0" fillId="0" borderId="13" xfId="0" applyBorder="1" applyAlignment="1">
      <alignment wrapText="1"/>
    </xf>
    <xf numFmtId="0" fontId="0" fillId="0" borderId="9" xfId="0" applyBorder="1"/>
    <xf numFmtId="0" fontId="0" fillId="0" borderId="14" xfId="0" applyBorder="1"/>
    <xf numFmtId="0" fontId="0" fillId="0" borderId="15" xfId="0" applyBorder="1"/>
    <xf numFmtId="0" fontId="0" fillId="0" borderId="16" xfId="0" applyBorder="1" applyAlignment="1">
      <alignment wrapText="1"/>
    </xf>
    <xf numFmtId="0" fontId="0" fillId="0" borderId="6" xfId="0" applyFill="1" applyBorder="1"/>
    <xf numFmtId="0" fontId="0" fillId="0" borderId="7" xfId="0" applyFill="1" applyBorder="1"/>
    <xf numFmtId="0" fontId="0" fillId="0" borderId="12" xfId="0" applyFill="1" applyBorder="1"/>
    <xf numFmtId="0" fontId="0" fillId="0" borderId="2" xfId="0" applyBorder="1"/>
    <xf numFmtId="0" fontId="0" fillId="0" borderId="5" xfId="0" applyBorder="1"/>
    <xf numFmtId="2" fontId="0" fillId="0" borderId="8" xfId="0" applyNumberFormat="1" applyBorder="1"/>
    <xf numFmtId="2" fontId="0" fillId="0" borderId="9" xfId="0" applyNumberFormat="1" applyBorder="1"/>
    <xf numFmtId="2" fontId="0" fillId="0" borderId="7" xfId="0" applyNumberFormat="1" applyBorder="1"/>
    <xf numFmtId="0" fontId="0" fillId="0" borderId="0" xfId="0" applyAlignment="1">
      <alignment vertical="top" wrapText="1"/>
    </xf>
    <xf numFmtId="0" fontId="0" fillId="0" borderId="0" xfId="0" applyAlignment="1">
      <alignment horizontal="center" vertical="top"/>
    </xf>
    <xf numFmtId="0" fontId="0" fillId="0" borderId="10" xfId="0" applyFill="1" applyBorder="1" applyAlignment="1">
      <alignment wrapText="1"/>
    </xf>
    <xf numFmtId="0" fontId="8" fillId="0" borderId="10" xfId="0" applyFont="1" applyFill="1" applyBorder="1" applyAlignment="1">
      <alignment wrapText="1"/>
    </xf>
    <xf numFmtId="0" fontId="9" fillId="0" borderId="10" xfId="0" applyFont="1" applyFill="1" applyBorder="1" applyAlignment="1">
      <alignment vertical="top"/>
    </xf>
    <xf numFmtId="2" fontId="0" fillId="0" borderId="0" xfId="0" applyNumberFormat="1" applyAlignment="1">
      <alignment horizontal="center"/>
    </xf>
    <xf numFmtId="2" fontId="0" fillId="0" borderId="0" xfId="0" applyNumberFormat="1" applyBorder="1" applyAlignment="1">
      <alignment horizontal="center"/>
    </xf>
    <xf numFmtId="2" fontId="0" fillId="0" borderId="2"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0" fontId="0" fillId="0" borderId="17" xfId="0" pivotButton="1" applyBorder="1"/>
    <xf numFmtId="0" fontId="0" fillId="0" borderId="18" xfId="0" applyBorder="1"/>
    <xf numFmtId="0" fontId="0" fillId="0" borderId="19" xfId="0" applyBorder="1"/>
    <xf numFmtId="0" fontId="0" fillId="0" borderId="20" xfId="0" applyBorder="1"/>
    <xf numFmtId="0" fontId="0" fillId="0" borderId="17" xfId="0" applyBorder="1" applyAlignment="1">
      <alignment wrapText="1"/>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wrapText="1"/>
    </xf>
    <xf numFmtId="0" fontId="11" fillId="0" borderId="0" xfId="0" applyFont="1" applyAlignment="1">
      <alignment vertical="top" wrapText="1"/>
    </xf>
    <xf numFmtId="0" fontId="0" fillId="0" borderId="0" xfId="0" applyFont="1" applyAlignment="1">
      <alignment vertical="top" wrapText="1"/>
    </xf>
    <xf numFmtId="0" fontId="0" fillId="0" borderId="32" xfId="0" applyBorder="1"/>
    <xf numFmtId="0" fontId="0" fillId="0" borderId="33" xfId="0" applyBorder="1"/>
    <xf numFmtId="0" fontId="0" fillId="0" borderId="32" xfId="0" pivotButton="1" applyBorder="1"/>
    <xf numFmtId="3" fontId="0" fillId="0" borderId="32" xfId="0" applyNumberFormat="1" applyBorder="1"/>
    <xf numFmtId="0" fontId="0" fillId="0" borderId="34" xfId="0" applyBorder="1"/>
    <xf numFmtId="3" fontId="0" fillId="0" borderId="34" xfId="0" applyNumberFormat="1" applyBorder="1"/>
    <xf numFmtId="0" fontId="0" fillId="0" borderId="35" xfId="0" applyBorder="1"/>
    <xf numFmtId="3" fontId="0" fillId="0" borderId="36" xfId="0" applyNumberFormat="1" applyBorder="1"/>
    <xf numFmtId="3" fontId="0" fillId="0" borderId="37" xfId="0" applyNumberFormat="1" applyBorder="1"/>
    <xf numFmtId="3" fontId="0" fillId="0" borderId="38" xfId="0" applyNumberFormat="1" applyBorder="1"/>
    <xf numFmtId="3" fontId="0" fillId="0" borderId="39" xfId="0" applyNumberFormat="1" applyBorder="1"/>
    <xf numFmtId="3" fontId="0" fillId="0" borderId="33" xfId="0" applyNumberFormat="1" applyBorder="1"/>
    <xf numFmtId="3" fontId="0" fillId="0" borderId="40" xfId="0" applyNumberFormat="1" applyBorder="1"/>
    <xf numFmtId="0" fontId="0" fillId="0" borderId="41" xfId="0" pivotButton="1" applyBorder="1"/>
    <xf numFmtId="0" fontId="0" fillId="0" borderId="32" xfId="0" pivotButton="1" applyBorder="1" applyAlignment="1">
      <alignment wrapText="1"/>
    </xf>
    <xf numFmtId="0" fontId="0" fillId="0" borderId="32" xfId="0" applyBorder="1" applyAlignment="1">
      <alignment horizontal="right"/>
    </xf>
    <xf numFmtId="0" fontId="0" fillId="0" borderId="36" xfId="0" applyBorder="1" applyAlignment="1">
      <alignment horizontal="right"/>
    </xf>
    <xf numFmtId="0" fontId="0" fillId="0" borderId="37" xfId="0" applyBorder="1" applyAlignment="1">
      <alignment horizontal="right"/>
    </xf>
    <xf numFmtId="0" fontId="0" fillId="0" borderId="32" xfId="0" applyBorder="1" applyAlignment="1">
      <alignment horizontal="right" vertical="top" wrapText="1"/>
    </xf>
    <xf numFmtId="0" fontId="0" fillId="0" borderId="36" xfId="0" applyBorder="1" applyAlignment="1">
      <alignment horizontal="right" vertical="top" wrapText="1"/>
    </xf>
    <xf numFmtId="0" fontId="0" fillId="0" borderId="37" xfId="0" applyBorder="1" applyAlignment="1">
      <alignment horizontal="right" vertical="top" wrapText="1"/>
    </xf>
    <xf numFmtId="0" fontId="0" fillId="0" borderId="35" xfId="0" applyBorder="1" applyAlignment="1">
      <alignment wrapText="1"/>
    </xf>
    <xf numFmtId="0" fontId="0" fillId="0" borderId="42" xfId="0" applyBorder="1"/>
    <xf numFmtId="4" fontId="0" fillId="0" borderId="42" xfId="0" applyNumberFormat="1" applyBorder="1"/>
    <xf numFmtId="0" fontId="0" fillId="0" borderId="43" xfId="0" applyBorder="1"/>
    <xf numFmtId="0" fontId="0" fillId="0" borderId="44" xfId="0" applyBorder="1"/>
    <xf numFmtId="0" fontId="0" fillId="0" borderId="45" xfId="0" pivotButton="1" applyBorder="1"/>
    <xf numFmtId="3" fontId="0" fillId="0" borderId="43" xfId="0" applyNumberFormat="1" applyBorder="1"/>
    <xf numFmtId="3" fontId="0" fillId="0" borderId="44" xfId="0" applyNumberFormat="1" applyBorder="1"/>
    <xf numFmtId="2" fontId="0" fillId="0" borderId="32" xfId="0" applyNumberFormat="1" applyBorder="1"/>
    <xf numFmtId="2" fontId="0" fillId="0" borderId="37" xfId="0" applyNumberFormat="1" applyBorder="1"/>
    <xf numFmtId="2" fontId="0" fillId="0" borderId="43" xfId="0" applyNumberFormat="1" applyBorder="1"/>
    <xf numFmtId="2" fontId="0" fillId="0" borderId="46" xfId="0" applyNumberFormat="1" applyBorder="1"/>
    <xf numFmtId="2" fontId="0" fillId="0" borderId="44" xfId="0" applyNumberFormat="1" applyBorder="1"/>
    <xf numFmtId="2" fontId="0" fillId="0" borderId="47" xfId="0" applyNumberFormat="1" applyBorder="1"/>
    <xf numFmtId="2" fontId="0" fillId="0" borderId="48" xfId="0" applyNumberFormat="1" applyBorder="1"/>
    <xf numFmtId="2" fontId="0" fillId="0" borderId="33" xfId="0" applyNumberFormat="1" applyBorder="1"/>
    <xf numFmtId="2" fontId="0" fillId="0" borderId="40" xfId="0" applyNumberFormat="1" applyBorder="1"/>
    <xf numFmtId="2" fontId="0" fillId="0" borderId="32" xfId="0" applyNumberFormat="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2" fontId="0" fillId="0" borderId="32" xfId="0" pivotButton="1" applyNumberFormat="1" applyBorder="1" applyAlignment="1">
      <alignment horizontal="center"/>
    </xf>
    <xf numFmtId="2" fontId="0" fillId="0" borderId="33" xfId="0" applyNumberFormat="1" applyBorder="1" applyAlignment="1">
      <alignment horizontal="center"/>
    </xf>
    <xf numFmtId="2" fontId="0" fillId="0" borderId="40" xfId="0" applyNumberFormat="1" applyBorder="1" applyAlignment="1">
      <alignment horizontal="center"/>
    </xf>
    <xf numFmtId="2" fontId="0" fillId="0" borderId="32" xfId="0" applyNumberFormat="1" applyBorder="1" applyAlignment="1">
      <alignment horizontal="center" wrapText="1"/>
    </xf>
    <xf numFmtId="2" fontId="0" fillId="0" borderId="36" xfId="0" applyNumberFormat="1" applyBorder="1" applyAlignment="1">
      <alignment horizontal="center" wrapText="1"/>
    </xf>
    <xf numFmtId="0" fontId="0" fillId="0" borderId="37" xfId="0" applyBorder="1" applyAlignment="1">
      <alignment horizontal="center" wrapText="1"/>
    </xf>
    <xf numFmtId="3" fontId="0" fillId="0" borderId="46" xfId="0" applyNumberFormat="1" applyBorder="1"/>
    <xf numFmtId="3" fontId="0" fillId="0" borderId="47" xfId="0" applyNumberFormat="1" applyBorder="1"/>
    <xf numFmtId="3" fontId="0" fillId="0" borderId="48" xfId="0" applyNumberFormat="1" applyBorder="1"/>
    <xf numFmtId="4" fontId="0" fillId="0" borderId="32" xfId="0" applyNumberFormat="1" applyBorder="1"/>
    <xf numFmtId="4" fontId="0" fillId="0" borderId="36" xfId="0" applyNumberFormat="1" applyBorder="1"/>
    <xf numFmtId="4" fontId="0" fillId="0" borderId="37" xfId="0" applyNumberFormat="1" applyBorder="1"/>
    <xf numFmtId="4" fontId="0" fillId="0" borderId="43" xfId="0" applyNumberFormat="1" applyBorder="1"/>
    <xf numFmtId="4" fontId="0" fillId="0" borderId="46" xfId="0" applyNumberFormat="1" applyBorder="1"/>
    <xf numFmtId="4" fontId="0" fillId="0" borderId="44" xfId="0" applyNumberFormat="1" applyBorder="1"/>
    <xf numFmtId="4" fontId="0" fillId="0" borderId="47" xfId="0" applyNumberFormat="1" applyBorder="1"/>
    <xf numFmtId="4" fontId="0" fillId="0" borderId="48" xfId="0" applyNumberFormat="1" applyBorder="1"/>
    <xf numFmtId="4" fontId="0" fillId="0" borderId="33" xfId="0" applyNumberFormat="1" applyBorder="1"/>
    <xf numFmtId="4" fontId="0" fillId="0" borderId="40" xfId="0" applyNumberFormat="1" applyBorder="1"/>
    <xf numFmtId="0" fontId="0" fillId="0" borderId="49" xfId="0" pivotButton="1" applyBorder="1"/>
    <xf numFmtId="2" fontId="0" fillId="0" borderId="50" xfId="0" applyNumberFormat="1" applyBorder="1"/>
    <xf numFmtId="0" fontId="0" fillId="0" borderId="10" xfId="0" pivotButton="1" applyBorder="1"/>
    <xf numFmtId="0" fontId="0" fillId="0" borderId="8" xfId="0" applyBorder="1"/>
    <xf numFmtId="3" fontId="0" fillId="0" borderId="10" xfId="0" applyNumberFormat="1" applyBorder="1"/>
    <xf numFmtId="0" fontId="0" fillId="0" borderId="0" xfId="0" applyFont="1" applyBorder="1" applyAlignment="1">
      <alignment vertical="top" wrapText="1"/>
    </xf>
    <xf numFmtId="0" fontId="0" fillId="0" borderId="0" xfId="0" applyFont="1" applyBorder="1" applyAlignment="1">
      <alignment wrapText="1"/>
    </xf>
    <xf numFmtId="0" fontId="0" fillId="0" borderId="0" xfId="0" applyFill="1" applyBorder="1" applyAlignment="1">
      <alignment wrapText="1"/>
    </xf>
    <xf numFmtId="0" fontId="0" fillId="0" borderId="10" xfId="0" applyFont="1" applyBorder="1" applyAlignment="1">
      <alignment wrapText="1"/>
    </xf>
    <xf numFmtId="0" fontId="0" fillId="0" borderId="10" xfId="0" applyFont="1" applyBorder="1" applyAlignment="1">
      <alignment vertical="top" wrapText="1"/>
    </xf>
    <xf numFmtId="2" fontId="0" fillId="0" borderId="32" xfId="0" applyNumberFormat="1" applyBorder="1" applyAlignment="1">
      <alignment horizontal="right"/>
    </xf>
    <xf numFmtId="2" fontId="0" fillId="0" borderId="36" xfId="0" applyNumberFormat="1" applyBorder="1" applyAlignment="1">
      <alignment horizontal="right"/>
    </xf>
    <xf numFmtId="2" fontId="0" fillId="0" borderId="37" xfId="0" applyNumberFormat="1" applyBorder="1" applyAlignment="1">
      <alignment horizontal="right"/>
    </xf>
    <xf numFmtId="2" fontId="0" fillId="0" borderId="43" xfId="0" applyNumberFormat="1" applyBorder="1" applyAlignment="1">
      <alignment horizontal="right"/>
    </xf>
    <xf numFmtId="2" fontId="0" fillId="0" borderId="0" xfId="0" applyNumberFormat="1" applyAlignment="1">
      <alignment horizontal="right"/>
    </xf>
    <xf numFmtId="2" fontId="0" fillId="0" borderId="46" xfId="0" applyNumberFormat="1" applyBorder="1" applyAlignment="1">
      <alignment horizontal="right"/>
    </xf>
    <xf numFmtId="0" fontId="10" fillId="0" borderId="10" xfId="0" applyFont="1" applyFill="1" applyBorder="1" applyAlignment="1">
      <alignment vertical="top" wrapText="1"/>
    </xf>
    <xf numFmtId="4" fontId="0" fillId="0" borderId="35" xfId="0" applyNumberFormat="1" applyBorder="1"/>
    <xf numFmtId="0" fontId="0" fillId="0" borderId="51" xfId="0" applyBorder="1"/>
    <xf numFmtId="2" fontId="0" fillId="0" borderId="34" xfId="0" applyNumberFormat="1" applyBorder="1" applyAlignment="1">
      <alignment horizontal="center"/>
    </xf>
    <xf numFmtId="2" fontId="0" fillId="0" borderId="38" xfId="0" applyNumberFormat="1" applyBorder="1" applyAlignment="1">
      <alignment horizontal="center"/>
    </xf>
    <xf numFmtId="2" fontId="0" fillId="0" borderId="39" xfId="0" applyNumberFormat="1" applyBorder="1" applyAlignment="1">
      <alignment horizontal="center"/>
    </xf>
    <xf numFmtId="0" fontId="12" fillId="0" borderId="10" xfId="0" applyFont="1" applyFill="1" applyBorder="1" applyAlignment="1">
      <alignment horizontal="center" vertical="top" wrapText="1"/>
    </xf>
    <xf numFmtId="0" fontId="2" fillId="0" borderId="16" xfId="1" applyFont="1" applyFill="1" applyBorder="1" applyAlignment="1" applyProtection="1">
      <alignment horizontal="left" vertical="top" wrapText="1"/>
    </xf>
    <xf numFmtId="0" fontId="0" fillId="0" borderId="16" xfId="0" applyFill="1" applyBorder="1" applyAlignment="1">
      <alignment horizontal="left" vertical="top" wrapText="1"/>
    </xf>
    <xf numFmtId="0" fontId="2" fillId="0" borderId="21" xfId="1" applyFont="1" applyFill="1" applyBorder="1" applyAlignment="1" applyProtection="1">
      <alignment horizontal="left" vertical="top" wrapText="1"/>
    </xf>
    <xf numFmtId="0" fontId="0" fillId="0" borderId="14" xfId="0" applyBorder="1" applyAlignment="1">
      <alignment wrapText="1"/>
    </xf>
    <xf numFmtId="0" fontId="0" fillId="0" borderId="7" xfId="0" applyBorder="1" applyAlignment="1">
      <alignment wrapText="1"/>
    </xf>
    <xf numFmtId="0" fontId="0" fillId="0" borderId="22" xfId="0" applyBorder="1" applyAlignment="1">
      <alignment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7" fillId="0" borderId="23" xfId="0" applyFont="1" applyBorder="1" applyAlignment="1">
      <alignment wrapText="1"/>
    </xf>
    <xf numFmtId="0" fontId="7" fillId="0" borderId="24" xfId="0" applyFont="1" applyBorder="1" applyAlignment="1">
      <alignment wrapText="1"/>
    </xf>
    <xf numFmtId="0" fontId="7" fillId="0" borderId="26" xfId="0" applyFont="1" applyBorder="1" applyAlignment="1">
      <alignment wrapText="1"/>
    </xf>
    <xf numFmtId="0" fontId="0" fillId="0" borderId="12" xfId="0" applyBorder="1" applyAlignment="1">
      <alignment wrapText="1"/>
    </xf>
    <xf numFmtId="0" fontId="7" fillId="0" borderId="25" xfId="0" applyFont="1" applyBorder="1" applyAlignment="1">
      <alignment wrapText="1"/>
    </xf>
    <xf numFmtId="0" fontId="7" fillId="0" borderId="27" xfId="0" applyFont="1" applyBorder="1" applyAlignment="1">
      <alignment wrapText="1"/>
    </xf>
    <xf numFmtId="0" fontId="7" fillId="0" borderId="28" xfId="0" applyFont="1"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25" xfId="0" applyBorder="1" applyAlignment="1">
      <alignment wrapText="1"/>
    </xf>
    <xf numFmtId="4" fontId="0" fillId="0" borderId="0" xfId="0" applyNumberFormat="1" applyBorder="1" applyAlignment="1">
      <alignment wrapText="1"/>
    </xf>
    <xf numFmtId="0" fontId="0" fillId="0" borderId="2" xfId="0" applyBorder="1" applyAlignment="1">
      <alignment wrapText="1"/>
    </xf>
    <xf numFmtId="0" fontId="0" fillId="0" borderId="30" xfId="0" applyBorder="1" applyAlignment="1">
      <alignment wrapText="1"/>
    </xf>
    <xf numFmtId="4" fontId="0" fillId="0" borderId="4" xfId="0" applyNumberFormat="1" applyBorder="1" applyAlignment="1">
      <alignment wrapText="1"/>
    </xf>
    <xf numFmtId="0" fontId="0" fillId="0" borderId="5" xfId="0" applyBorder="1" applyAlignment="1">
      <alignment wrapText="1"/>
    </xf>
    <xf numFmtId="2" fontId="0" fillId="0" borderId="0" xfId="0" applyNumberFormat="1" applyBorder="1" applyAlignment="1">
      <alignment wrapText="1"/>
    </xf>
    <xf numFmtId="0" fontId="0" fillId="0" borderId="31" xfId="0" applyBorder="1" applyAlignment="1">
      <alignment wrapText="1"/>
    </xf>
    <xf numFmtId="2" fontId="0" fillId="0" borderId="4" xfId="0" applyNumberFormat="1" applyBorder="1" applyAlignment="1">
      <alignment wrapText="1"/>
    </xf>
    <xf numFmtId="0" fontId="0" fillId="0" borderId="15" xfId="0" applyBorder="1" applyAlignment="1">
      <alignment wrapText="1"/>
    </xf>
    <xf numFmtId="0" fontId="0" fillId="0" borderId="52" xfId="0" applyBorder="1"/>
    <xf numFmtId="0" fontId="0" fillId="0" borderId="30" xfId="0" pivotButton="1" applyBorder="1"/>
    <xf numFmtId="0" fontId="0" fillId="0" borderId="30" xfId="0" pivotButton="1" applyBorder="1" applyAlignment="1">
      <alignment wrapText="1"/>
    </xf>
  </cellXfs>
  <cellStyles count="2">
    <cellStyle name="Hyperlink" xfId="1" builtinId="8"/>
    <cellStyle name="Normal" xfId="0" builtinId="0"/>
  </cellStyles>
  <dxfs count="149">
    <dxf>
      <alignment horizontal="right"/>
    </dxf>
    <dxf>
      <alignment horizontal="right"/>
    </dxf>
    <dxf>
      <border>
        <top style="thin">
          <color indexed="64"/>
        </top>
        <bottom style="thin">
          <color indexed="64"/>
        </bottom>
      </border>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numFmt numFmtId="2" formatCode="0.00"/>
    </dxf>
    <dxf>
      <numFmt numFmtId="2" formatCode="0.00"/>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horizontal="righ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numFmt numFmtId="2" formatCode="0.00"/>
    </dxf>
    <dxf>
      <numFmt numFmtId="2" formatCode="0.00"/>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horizontal="right"/>
    </dxf>
    <dxf>
      <border>
        <right style="thin">
          <color indexed="8"/>
        </right>
        <top style="medium">
          <color indexed="8"/>
        </top>
      </border>
    </dxf>
    <dxf>
      <border>
        <right style="thin">
          <color indexed="8"/>
        </right>
        <top style="medium">
          <color indexed="8"/>
        </top>
      </border>
    </dxf>
    <dxf>
      <numFmt numFmtId="2" formatCode="0.00"/>
    </dxf>
    <dxf>
      <numFmt numFmtId="2" formatCode="0.00"/>
    </dxf>
    <dxf>
      <numFmt numFmtId="2" formatCode="0.00"/>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wrapText="1"/>
    </dxf>
    <dxf>
      <alignment horizontal="right"/>
    </dxf>
    <dxf>
      <border>
        <right style="thin">
          <color indexed="8"/>
        </right>
        <top style="medium">
          <color indexed="8"/>
        </top>
      </border>
    </dxf>
    <dxf>
      <border>
        <right style="thin">
          <color indexed="8"/>
        </right>
        <top style="medium">
          <color indexed="8"/>
        </top>
      </border>
    </dxf>
    <dxf>
      <numFmt numFmtId="2" formatCode="0.00"/>
    </dxf>
    <dxf>
      <numFmt numFmtId="2" formatCode="0.00"/>
    </dxf>
    <dxf>
      <numFmt numFmtId="2" formatCode="0.00"/>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border>
        <right style="thin">
          <color indexed="64"/>
        </right>
      </border>
    </dxf>
    <dxf>
      <border>
        <right style="thin">
          <color indexed="64"/>
        </right>
      </border>
    </dxf>
    <dxf>
      <numFmt numFmtId="2" formatCode="0.00"/>
    </dxf>
    <dxf>
      <numFmt numFmtId="2" formatCode="0.00"/>
    </dxf>
    <dxf>
      <numFmt numFmtId="2" formatCode="0.00"/>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horizontal="right"/>
    </dxf>
    <dxf>
      <alignment horizontal="center"/>
    </dxf>
    <dxf>
      <alignment horizontal="left"/>
    </dxf>
    <dxf>
      <alignment wrapText="1"/>
    </dxf>
    <dxf>
      <alignment horizontal="right"/>
    </dxf>
    <dxf>
      <border>
        <right style="thin">
          <color indexed="64"/>
        </right>
      </border>
    </dxf>
    <dxf>
      <border>
        <right style="thin">
          <color indexed="64"/>
        </right>
      </border>
    </dxf>
    <dxf>
      <numFmt numFmtId="2" formatCode="0.00"/>
    </dxf>
    <dxf>
      <numFmt numFmtId="2" formatCode="0.00"/>
    </dxf>
    <dxf>
      <numFmt numFmtId="2" formatCode="0.00"/>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border>
        <right style="thin">
          <color indexed="64"/>
        </right>
      </border>
    </dxf>
    <dxf>
      <border>
        <right style="thin">
          <color indexed="64"/>
        </right>
      </border>
    </dxf>
    <dxf>
      <border>
        <right style="thin">
          <color indexed="8"/>
        </right>
        <top style="medium">
          <color indexed="8"/>
        </top>
      </border>
    </dxf>
    <dxf>
      <border>
        <right style="thin">
          <color indexed="8"/>
        </right>
        <top style="medium">
          <color indexed="8"/>
        </top>
      </border>
    </dxf>
    <dxf>
      <numFmt numFmtId="4" formatCode="#,##0.00"/>
    </dxf>
    <dxf>
      <numFmt numFmtId="4"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wrapText="1"/>
    </dxf>
    <dxf>
      <border>
        <right style="thin">
          <color indexed="8"/>
        </right>
        <top style="medium">
          <color indexed="8"/>
        </top>
      </border>
    </dxf>
    <dxf>
      <border>
        <right style="thin">
          <color indexed="8"/>
        </right>
        <top style="medium">
          <color indexed="8"/>
        </top>
      </border>
    </dxf>
    <dxf>
      <numFmt numFmtId="4" formatCode="#,##0.00"/>
    </dxf>
    <dxf>
      <numFmt numFmtId="4"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dxf>
    <dxf>
      <alignment wrapText="1"/>
    </dxf>
    <dxf>
      <border>
        <right style="thin">
          <color indexed="64"/>
        </right>
      </border>
    </dxf>
    <dxf>
      <border>
        <right style="thin">
          <color indexed="64"/>
        </right>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3" formatCode="#,##0"/>
    </dxf>
    <dxf>
      <numFmt numFmtId="3" formatCode="#,##0"/>
    </dxf>
    <dxf>
      <alignment wrapText="1"/>
    </dxf>
    <dxf>
      <border>
        <left style="thin">
          <color indexed="64"/>
        </left>
        <right style="thin">
          <color indexed="64"/>
        </right>
        <top style="thin">
          <color indexed="64"/>
        </top>
        <bottom style="thin">
          <color indexed="64"/>
        </bottom>
      </border>
    </dxf>
    <dxf>
      <border>
        <left style="thin">
          <color theme="0" tint="-0.249977111117893"/>
        </left>
        <right style="thin">
          <color theme="0" tint="-0.249977111117893"/>
        </right>
        <top style="thin">
          <color theme="0" tint="-0.249977111117893"/>
        </top>
        <bottom style="thin">
          <color theme="0" tint="-0.249977111117893"/>
        </bottom>
      </border>
    </dxf>
    <dxf>
      <alignment horizontal="right"/>
    </dxf>
    <dxf>
      <alignment wrapText="1"/>
    </dxf>
    <dxf>
      <border>
        <right style="thin">
          <color indexed="64"/>
        </right>
      </border>
    </dxf>
    <dxf>
      <border>
        <right style="thin">
          <color indexed="64"/>
        </right>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3" formatCode="#,##0"/>
    </dxf>
    <dxf>
      <numFmt numFmtId="3" formatCode="#,##0"/>
    </dxf>
    <dxf>
      <alignment wrapText="1"/>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dxf>
    <dxf>
      <alignment horizontal="right"/>
    </dxf>
    <dxf>
      <alignment wrapText="1" readingOrder="0"/>
    </dxf>
    <dxf>
      <alignment horizontal="center" readingOrder="0"/>
    </dxf>
    <dxf>
      <alignment horizontal="center" readingOrder="0"/>
    </dxf>
    <dxf>
      <alignment horizontal="center" readingOrder="0"/>
    </dxf>
    <dxf>
      <alignment horizontal="center" readingOrder="0"/>
    </dxf>
    <dxf>
      <numFmt numFmtId="2" formatCode="0.00"/>
    </dxf>
    <dxf>
      <numFmt numFmtId="2" formatCode="0.00"/>
    </dxf>
    <dxf>
      <numFmt numFmtId="2" formatCode="0.00"/>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dxf>
    <dxf>
      <alignment wrapText="1"/>
    </dxf>
    <dxf>
      <border>
        <right style="thin">
          <color indexed="64"/>
        </right>
      </border>
    </dxf>
    <dxf>
      <border>
        <right style="thin">
          <color indexed="64"/>
        </right>
      </border>
    </dxf>
    <dxf>
      <numFmt numFmtId="4" formatCode="#,##0.00"/>
    </dxf>
    <dxf>
      <numFmt numFmtId="4"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dxf>
    <dxf>
      <alignment wrapText="1"/>
    </dxf>
    <dxf>
      <alignment vertical="top"/>
    </dxf>
    <dxf>
      <alignment vertical="center"/>
    </dxf>
    <dxf>
      <alignment horizontal="right"/>
    </dxf>
    <dxf>
      <alignment wrapText="1"/>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[MS_Brief_Report_MSY4STR047.xlsx]Table 4!PivotTable1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4'!$B$6:$B$7</c:f>
              <c:strCache>
                <c:ptCount val="1"/>
                <c:pt idx="0">
                  <c:v>0-21</c:v>
                </c:pt>
              </c:strCache>
            </c:strRef>
          </c:tx>
          <c:marker>
            <c:symbol val="none"/>
          </c:marker>
          <c:cat>
            <c:strRef>
              <c:f>'Table 4'!$A$8:$A$20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4'!$B$8:$B$20</c:f>
              <c:numCache>
                <c:formatCode>#,##0</c:formatCode>
                <c:ptCount val="13"/>
                <c:pt idx="0">
                  <c:v>0</c:v>
                </c:pt>
                <c:pt idx="1">
                  <c:v>0</c:v>
                </c:pt>
                <c:pt idx="2">
                  <c:v>0</c:v>
                </c:pt>
                <c:pt idx="3">
                  <c:v>0</c:v>
                </c:pt>
                <c:pt idx="4">
                  <c:v>0</c:v>
                </c:pt>
                <c:pt idx="5">
                  <c:v>4</c:v>
                </c:pt>
                <c:pt idx="6">
                  <c:v>98</c:v>
                </c:pt>
                <c:pt idx="7">
                  <c:v>126</c:v>
                </c:pt>
                <c:pt idx="8">
                  <c:v>289</c:v>
                </c:pt>
                <c:pt idx="9">
                  <c:v>248</c:v>
                </c:pt>
                <c:pt idx="10">
                  <c:v>194</c:v>
                </c:pt>
                <c:pt idx="11">
                  <c:v>189</c:v>
                </c:pt>
                <c:pt idx="12">
                  <c:v>135</c:v>
                </c:pt>
              </c:numCache>
            </c:numRef>
          </c:val>
          <c:smooth val="0"/>
          <c:extLst>
            <c:ext xmlns:c16="http://schemas.microsoft.com/office/drawing/2014/chart" uri="{C3380CC4-5D6E-409C-BE32-E72D297353CC}">
              <c16:uniqueId val="{00000000-4D5F-49A5-811A-44639AE9B2DB}"/>
            </c:ext>
          </c:extLst>
        </c:ser>
        <c:ser>
          <c:idx val="1"/>
          <c:order val="1"/>
          <c:tx>
            <c:strRef>
              <c:f>'Table 4'!$C$6:$C$7</c:f>
              <c:strCache>
                <c:ptCount val="1"/>
                <c:pt idx="0">
                  <c:v>22-44</c:v>
                </c:pt>
              </c:strCache>
            </c:strRef>
          </c:tx>
          <c:marker>
            <c:symbol val="none"/>
          </c:marker>
          <c:cat>
            <c:strRef>
              <c:f>'Table 4'!$A$8:$A$20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4'!$C$8:$C$20</c:f>
              <c:numCache>
                <c:formatCode>#,##0</c:formatCode>
                <c:ptCount val="13"/>
                <c:pt idx="0">
                  <c:v>0</c:v>
                </c:pt>
                <c:pt idx="1">
                  <c:v>0</c:v>
                </c:pt>
                <c:pt idx="2">
                  <c:v>0</c:v>
                </c:pt>
                <c:pt idx="3">
                  <c:v>0</c:v>
                </c:pt>
                <c:pt idx="4">
                  <c:v>0</c:v>
                </c:pt>
                <c:pt idx="5">
                  <c:v>46</c:v>
                </c:pt>
                <c:pt idx="6">
                  <c:v>1124</c:v>
                </c:pt>
                <c:pt idx="7">
                  <c:v>1820</c:v>
                </c:pt>
                <c:pt idx="8">
                  <c:v>4191</c:v>
                </c:pt>
                <c:pt idx="9">
                  <c:v>3612</c:v>
                </c:pt>
                <c:pt idx="10">
                  <c:v>2758</c:v>
                </c:pt>
                <c:pt idx="11">
                  <c:v>2163</c:v>
                </c:pt>
                <c:pt idx="12">
                  <c:v>1487</c:v>
                </c:pt>
              </c:numCache>
            </c:numRef>
          </c:val>
          <c:smooth val="0"/>
          <c:extLst>
            <c:ext xmlns:c16="http://schemas.microsoft.com/office/drawing/2014/chart" uri="{C3380CC4-5D6E-409C-BE32-E72D297353CC}">
              <c16:uniqueId val="{00000001-4D5F-49A5-811A-44639AE9B2DB}"/>
            </c:ext>
          </c:extLst>
        </c:ser>
        <c:ser>
          <c:idx val="2"/>
          <c:order val="2"/>
          <c:tx>
            <c:strRef>
              <c:f>'Table 4'!$D$6:$D$7</c:f>
              <c:strCache>
                <c:ptCount val="1"/>
                <c:pt idx="0">
                  <c:v>45-64</c:v>
                </c:pt>
              </c:strCache>
            </c:strRef>
          </c:tx>
          <c:marker>
            <c:symbol val="none"/>
          </c:marker>
          <c:cat>
            <c:strRef>
              <c:f>'Table 4'!$A$8:$A$20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4'!$D$8:$D$20</c:f>
              <c:numCache>
                <c:formatCode>#,##0</c:formatCode>
                <c:ptCount val="13"/>
                <c:pt idx="0">
                  <c:v>0</c:v>
                </c:pt>
                <c:pt idx="1">
                  <c:v>0</c:v>
                </c:pt>
                <c:pt idx="2">
                  <c:v>0</c:v>
                </c:pt>
                <c:pt idx="3">
                  <c:v>0</c:v>
                </c:pt>
                <c:pt idx="4">
                  <c:v>0</c:v>
                </c:pt>
                <c:pt idx="5">
                  <c:v>157</c:v>
                </c:pt>
                <c:pt idx="6">
                  <c:v>3483</c:v>
                </c:pt>
                <c:pt idx="7">
                  <c:v>7281</c:v>
                </c:pt>
                <c:pt idx="8">
                  <c:v>16941</c:v>
                </c:pt>
                <c:pt idx="9">
                  <c:v>15470</c:v>
                </c:pt>
                <c:pt idx="10">
                  <c:v>12861</c:v>
                </c:pt>
                <c:pt idx="11">
                  <c:v>10261</c:v>
                </c:pt>
                <c:pt idx="12">
                  <c:v>7545</c:v>
                </c:pt>
              </c:numCache>
            </c:numRef>
          </c:val>
          <c:smooth val="0"/>
          <c:extLst>
            <c:ext xmlns:c16="http://schemas.microsoft.com/office/drawing/2014/chart" uri="{C3380CC4-5D6E-409C-BE32-E72D297353CC}">
              <c16:uniqueId val="{00000002-4D5F-49A5-811A-44639AE9B2DB}"/>
            </c:ext>
          </c:extLst>
        </c:ser>
        <c:ser>
          <c:idx val="3"/>
          <c:order val="3"/>
          <c:tx>
            <c:strRef>
              <c:f>'Table 4'!$E$6:$E$7</c:f>
              <c:strCache>
                <c:ptCount val="1"/>
                <c:pt idx="0">
                  <c:v>65+</c:v>
                </c:pt>
              </c:strCache>
            </c:strRef>
          </c:tx>
          <c:marker>
            <c:symbol val="none"/>
          </c:marker>
          <c:cat>
            <c:strRef>
              <c:f>'Table 4'!$A$8:$A$20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4'!$E$8:$E$20</c:f>
              <c:numCache>
                <c:formatCode>#,##0</c:formatCode>
                <c:ptCount val="13"/>
                <c:pt idx="0">
                  <c:v>0</c:v>
                </c:pt>
                <c:pt idx="1">
                  <c:v>0</c:v>
                </c:pt>
                <c:pt idx="2">
                  <c:v>0</c:v>
                </c:pt>
                <c:pt idx="3">
                  <c:v>0</c:v>
                </c:pt>
                <c:pt idx="4">
                  <c:v>0</c:v>
                </c:pt>
                <c:pt idx="5">
                  <c:v>138</c:v>
                </c:pt>
                <c:pt idx="6">
                  <c:v>3604</c:v>
                </c:pt>
                <c:pt idx="7">
                  <c:v>21991</c:v>
                </c:pt>
                <c:pt idx="8">
                  <c:v>29891</c:v>
                </c:pt>
                <c:pt idx="9">
                  <c:v>24483</c:v>
                </c:pt>
                <c:pt idx="10">
                  <c:v>21975</c:v>
                </c:pt>
                <c:pt idx="11">
                  <c:v>19366</c:v>
                </c:pt>
                <c:pt idx="12">
                  <c:v>15933</c:v>
                </c:pt>
              </c:numCache>
            </c:numRef>
          </c:val>
          <c:smooth val="0"/>
          <c:extLst>
            <c:ext xmlns:c16="http://schemas.microsoft.com/office/drawing/2014/chart" uri="{C3380CC4-5D6E-409C-BE32-E72D297353CC}">
              <c16:uniqueId val="{00000003-4D5F-49A5-811A-44639AE9B2DB}"/>
            </c:ext>
          </c:extLst>
        </c:ser>
        <c:dLbls>
          <c:showLegendKey val="0"/>
          <c:showVal val="0"/>
          <c:showCatName val="0"/>
          <c:showSerName val="0"/>
          <c:showPercent val="0"/>
          <c:showBubbleSize val="0"/>
        </c:dLbls>
        <c:smooth val="0"/>
        <c:axId val="226076040"/>
        <c:axId val="1"/>
      </c:lineChart>
      <c:catAx>
        <c:axId val="226076040"/>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a:pPr>
                <a:r>
                  <a:rPr lang="en-US"/>
                  <a:t>Number of Users</a:t>
                </a:r>
              </a:p>
            </c:rich>
          </c:tx>
          <c:overlay val="0"/>
        </c:title>
        <c:numFmt formatCode="#,##0" sourceLinked="1"/>
        <c:majorTickMark val="out"/>
        <c:minorTickMark val="none"/>
        <c:tickLblPos val="nextTo"/>
        <c:crossAx val="226076040"/>
        <c:crosses val="autoZero"/>
        <c:crossBetween val="between"/>
      </c:valAx>
      <c:spPr>
        <a:solidFill>
          <a:schemeClr val="bg1">
            <a:lumMod val="75000"/>
          </a:scheme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[MS_Brief_Report_MSY4STR047.xlsx]Table 13!PivotTable1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'Table 13'!$B$6:$B$7</c:f>
              <c:strCache>
                <c:ptCount val="1"/>
                <c:pt idx="0">
                  <c:v> F</c:v>
                </c:pt>
              </c:strCache>
            </c:strRef>
          </c:tx>
          <c:marker>
            <c:symbol val="none"/>
          </c:marker>
          <c:cat>
            <c:strRef>
              <c:f>'Table 13'!$A$8:$A$20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13'!$B$8:$B$20</c:f>
              <c:numCache>
                <c:formatCode>0.00</c:formatCode>
                <c:ptCount val="13"/>
                <c:pt idx="0">
                  <c:v>#N/A</c:v>
                </c:pt>
                <c:pt idx="1">
                  <c:v>#N/A</c:v>
                </c:pt>
                <c:pt idx="2">
                  <c:v>#N/A</c:v>
                </c:pt>
                <c:pt idx="3">
                  <c:v>#N/A</c:v>
                </c:pt>
                <c:pt idx="4">
                  <c:v>#N/A</c:v>
                </c:pt>
                <c:pt idx="5">
                  <c:v>35.350089766606821</c:v>
                </c:pt>
                <c:pt idx="6">
                  <c:v>38.186847215661572</c:v>
                </c:pt>
                <c:pt idx="7">
                  <c:v>34.034546264309014</c:v>
                </c:pt>
                <c:pt idx="8">
                  <c:v>36.205948171983209</c:v>
                </c:pt>
                <c:pt idx="9">
                  <c:v>37.926946590035506</c:v>
                </c:pt>
                <c:pt idx="10">
                  <c:v>38.506068790472163</c:v>
                </c:pt>
                <c:pt idx="11">
                  <c:v>39.014824643463982</c:v>
                </c:pt>
                <c:pt idx="12">
                  <c:v>39.588957325767709</c:v>
                </c:pt>
              </c:numCache>
            </c:numRef>
          </c:val>
          <c:smooth val="0"/>
          <c:extLst>
            <c:ext xmlns:c16="http://schemas.microsoft.com/office/drawing/2014/chart" uri="{C3380CC4-5D6E-409C-BE32-E72D297353CC}">
              <c16:uniqueId val="{00000000-673F-4D1A-9EFE-E4FA8122CE9E}"/>
            </c:ext>
          </c:extLst>
        </c:ser>
        <c:ser>
          <c:idx val="1"/>
          <c:order val="1"/>
          <c:tx>
            <c:strRef>
              <c:f>'Table 13'!$C$6:$C$7</c:f>
              <c:strCache>
                <c:ptCount val="1"/>
                <c:pt idx="0">
                  <c:v> M</c:v>
                </c:pt>
              </c:strCache>
            </c:strRef>
          </c:tx>
          <c:marker>
            <c:symbol val="none"/>
          </c:marker>
          <c:cat>
            <c:strRef>
              <c:f>'Table 13'!$A$8:$A$20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13'!$C$8:$C$20</c:f>
              <c:numCache>
                <c:formatCode>0.00</c:formatCode>
                <c:ptCount val="13"/>
                <c:pt idx="0">
                  <c:v>#N/A</c:v>
                </c:pt>
                <c:pt idx="1">
                  <c:v>#N/A</c:v>
                </c:pt>
                <c:pt idx="2">
                  <c:v>#N/A</c:v>
                </c:pt>
                <c:pt idx="3">
                  <c:v>#N/A</c:v>
                </c:pt>
                <c:pt idx="4">
                  <c:v>#N/A</c:v>
                </c:pt>
                <c:pt idx="5">
                  <c:v>32.032653061224487</c:v>
                </c:pt>
                <c:pt idx="6">
                  <c:v>36.52078279152515</c:v>
                </c:pt>
                <c:pt idx="7">
                  <c:v>34.181625469962405</c:v>
                </c:pt>
                <c:pt idx="8">
                  <c:v>36.538765786186801</c:v>
                </c:pt>
                <c:pt idx="9">
                  <c:v>37.866513668919602</c:v>
                </c:pt>
                <c:pt idx="10">
                  <c:v>38.861074410367415</c:v>
                </c:pt>
                <c:pt idx="11">
                  <c:v>39.380829363215462</c:v>
                </c:pt>
                <c:pt idx="12">
                  <c:v>40.006573541495477</c:v>
                </c:pt>
              </c:numCache>
            </c:numRef>
          </c:val>
          <c:smooth val="0"/>
          <c:extLst>
            <c:ext xmlns:c16="http://schemas.microsoft.com/office/drawing/2014/chart" uri="{C3380CC4-5D6E-409C-BE32-E72D297353CC}">
              <c16:uniqueId val="{00000001-673F-4D1A-9EFE-E4FA8122CE9E}"/>
            </c:ext>
          </c:extLst>
        </c:ser>
        <c:dLbls>
          <c:showLegendKey val="0"/>
          <c:showVal val="0"/>
          <c:showCatName val="0"/>
          <c:showSerName val="0"/>
          <c:showPercent val="0"/>
          <c:showBubbleSize val="0"/>
        </c:dLbls>
        <c:smooth val="0"/>
        <c:axId val="227822104"/>
        <c:axId val="1"/>
      </c:lineChart>
      <c:catAx>
        <c:axId val="227822104"/>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a:pPr>
                <a:r>
                  <a:rPr lang="en-US"/>
                  <a:t>Days per Dispensing</a:t>
                </a:r>
              </a:p>
            </c:rich>
          </c:tx>
          <c:overlay val="0"/>
        </c:title>
        <c:numFmt formatCode="0.00" sourceLinked="1"/>
        <c:majorTickMark val="out"/>
        <c:minorTickMark val="none"/>
        <c:tickLblPos val="nextTo"/>
        <c:crossAx val="227822104"/>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[MS_Brief_Report_MSY4STR047.xlsx]Table 5!PivotTable1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'Table 5'!$B$6:$B$7</c:f>
              <c:strCache>
                <c:ptCount val="1"/>
                <c:pt idx="0">
                  <c:v> F</c:v>
                </c:pt>
              </c:strCache>
            </c:strRef>
          </c:tx>
          <c:marker>
            <c:symbol val="none"/>
          </c:marker>
          <c:cat>
            <c:strRef>
              <c:f>'Table 5'!$A$8:$A$20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5'!$B$8:$B$20</c:f>
              <c:numCache>
                <c:formatCode>#,##0</c:formatCode>
                <c:ptCount val="13"/>
                <c:pt idx="0">
                  <c:v>0</c:v>
                </c:pt>
                <c:pt idx="1">
                  <c:v>0</c:v>
                </c:pt>
                <c:pt idx="2">
                  <c:v>0</c:v>
                </c:pt>
                <c:pt idx="3">
                  <c:v>0</c:v>
                </c:pt>
                <c:pt idx="4">
                  <c:v>0</c:v>
                </c:pt>
                <c:pt idx="5">
                  <c:v>246</c:v>
                </c:pt>
                <c:pt idx="6">
                  <c:v>6156</c:v>
                </c:pt>
                <c:pt idx="7">
                  <c:v>23715</c:v>
                </c:pt>
                <c:pt idx="8">
                  <c:v>39226</c:v>
                </c:pt>
                <c:pt idx="9">
                  <c:v>33350</c:v>
                </c:pt>
                <c:pt idx="10">
                  <c:v>28850</c:v>
                </c:pt>
                <c:pt idx="11">
                  <c:v>24485</c:v>
                </c:pt>
                <c:pt idx="12">
                  <c:v>18903</c:v>
                </c:pt>
              </c:numCache>
            </c:numRef>
          </c:val>
          <c:smooth val="0"/>
          <c:extLst>
            <c:ext xmlns:c16="http://schemas.microsoft.com/office/drawing/2014/chart" uri="{C3380CC4-5D6E-409C-BE32-E72D297353CC}">
              <c16:uniqueId val="{00000000-2E5F-46F2-AA08-5D82EF9CA612}"/>
            </c:ext>
          </c:extLst>
        </c:ser>
        <c:ser>
          <c:idx val="1"/>
          <c:order val="1"/>
          <c:tx>
            <c:strRef>
              <c:f>'Table 5'!$C$6:$C$7</c:f>
              <c:strCache>
                <c:ptCount val="1"/>
                <c:pt idx="0">
                  <c:v> M</c:v>
                </c:pt>
              </c:strCache>
            </c:strRef>
          </c:tx>
          <c:marker>
            <c:symbol val="none"/>
          </c:marker>
          <c:cat>
            <c:strRef>
              <c:f>'Table 5'!$A$8:$A$20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5'!$C$8:$C$20</c:f>
              <c:numCache>
                <c:formatCode>#,##0</c:formatCode>
                <c:ptCount val="13"/>
                <c:pt idx="0">
                  <c:v>0</c:v>
                </c:pt>
                <c:pt idx="1">
                  <c:v>0</c:v>
                </c:pt>
                <c:pt idx="2">
                  <c:v>0</c:v>
                </c:pt>
                <c:pt idx="3">
                  <c:v>0</c:v>
                </c:pt>
                <c:pt idx="4">
                  <c:v>0</c:v>
                </c:pt>
                <c:pt idx="5">
                  <c:v>99</c:v>
                </c:pt>
                <c:pt idx="6">
                  <c:v>2153</c:v>
                </c:pt>
                <c:pt idx="7">
                  <c:v>7503</c:v>
                </c:pt>
                <c:pt idx="8">
                  <c:v>12086</c:v>
                </c:pt>
                <c:pt idx="9">
                  <c:v>10463</c:v>
                </c:pt>
                <c:pt idx="10">
                  <c:v>8938</c:v>
                </c:pt>
                <c:pt idx="11">
                  <c:v>7494</c:v>
                </c:pt>
                <c:pt idx="12">
                  <c:v>6197</c:v>
                </c:pt>
              </c:numCache>
            </c:numRef>
          </c:val>
          <c:smooth val="0"/>
          <c:extLst>
            <c:ext xmlns:c16="http://schemas.microsoft.com/office/drawing/2014/chart" uri="{C3380CC4-5D6E-409C-BE32-E72D297353CC}">
              <c16:uniqueId val="{00000001-2E5F-46F2-AA08-5D82EF9CA612}"/>
            </c:ext>
          </c:extLst>
        </c:ser>
        <c:dLbls>
          <c:showLegendKey val="0"/>
          <c:showVal val="0"/>
          <c:showCatName val="0"/>
          <c:showSerName val="0"/>
          <c:showPercent val="0"/>
          <c:showBubbleSize val="0"/>
        </c:dLbls>
        <c:smooth val="0"/>
        <c:axId val="227824400"/>
        <c:axId val="1"/>
      </c:lineChart>
      <c:catAx>
        <c:axId val="227824400"/>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a:pPr>
                <a:r>
                  <a:rPr lang="en-US"/>
                  <a:t>Number of Users</a:t>
                </a:r>
              </a:p>
            </c:rich>
          </c:tx>
          <c:overlay val="0"/>
        </c:title>
        <c:numFmt formatCode="#,##0" sourceLinked="1"/>
        <c:majorTickMark val="out"/>
        <c:minorTickMark val="none"/>
        <c:tickLblPos val="nextTo"/>
        <c:crossAx val="227824400"/>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[MS_Brief_Report_MSY4STR047.xlsx]Table 6!PivotTable1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6'!$B$6:$B$7</c:f>
              <c:strCache>
                <c:ptCount val="1"/>
                <c:pt idx="0">
                  <c:v>0-21</c:v>
                </c:pt>
              </c:strCache>
            </c:strRef>
          </c:tx>
          <c:marker>
            <c:symbol val="none"/>
          </c:marker>
          <c:cat>
            <c:strRef>
              <c:f>'Table 6'!$A$8:$A$20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6'!$B$8:$B$20</c:f>
              <c:numCache>
                <c:formatCode>#,##0.00</c:formatCode>
                <c:ptCount val="13"/>
                <c:pt idx="0">
                  <c:v>0</c:v>
                </c:pt>
                <c:pt idx="1">
                  <c:v>0</c:v>
                </c:pt>
                <c:pt idx="2">
                  <c:v>0</c:v>
                </c:pt>
                <c:pt idx="3">
                  <c:v>0</c:v>
                </c:pt>
                <c:pt idx="4">
                  <c:v>0</c:v>
                </c:pt>
                <c:pt idx="5">
                  <c:v>1.7790507874523547E-3</c:v>
                </c:pt>
                <c:pt idx="6">
                  <c:v>1.6027554309694873E-2</c:v>
                </c:pt>
                <c:pt idx="7">
                  <c:v>1.8651676245387966E-2</c:v>
                </c:pt>
                <c:pt idx="8">
                  <c:v>1.9701882566008636E-2</c:v>
                </c:pt>
                <c:pt idx="9">
                  <c:v>1.7628930211827945E-2</c:v>
                </c:pt>
                <c:pt idx="10">
                  <c:v>1.463427844370031E-2</c:v>
                </c:pt>
                <c:pt idx="11">
                  <c:v>1.5008579904845604E-2</c:v>
                </c:pt>
                <c:pt idx="12">
                  <c:v>1.250371754046504E-2</c:v>
                </c:pt>
              </c:numCache>
            </c:numRef>
          </c:val>
          <c:smooth val="0"/>
          <c:extLst>
            <c:ext xmlns:c16="http://schemas.microsoft.com/office/drawing/2014/chart" uri="{C3380CC4-5D6E-409C-BE32-E72D297353CC}">
              <c16:uniqueId val="{00000000-1D1F-4032-8E30-E3C9F345DA69}"/>
            </c:ext>
          </c:extLst>
        </c:ser>
        <c:ser>
          <c:idx val="1"/>
          <c:order val="1"/>
          <c:tx>
            <c:strRef>
              <c:f>'Table 6'!$C$6:$C$7</c:f>
              <c:strCache>
                <c:ptCount val="1"/>
                <c:pt idx="0">
                  <c:v>22-44</c:v>
                </c:pt>
              </c:strCache>
            </c:strRef>
          </c:tx>
          <c:marker>
            <c:symbol val="none"/>
          </c:marker>
          <c:cat>
            <c:strRef>
              <c:f>'Table 6'!$A$8:$A$20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6'!$C$8:$C$20</c:f>
              <c:numCache>
                <c:formatCode>#,##0.00</c:formatCode>
                <c:ptCount val="13"/>
                <c:pt idx="0">
                  <c:v>0</c:v>
                </c:pt>
                <c:pt idx="1">
                  <c:v>0</c:v>
                </c:pt>
                <c:pt idx="2">
                  <c:v>0</c:v>
                </c:pt>
                <c:pt idx="3">
                  <c:v>0</c:v>
                </c:pt>
                <c:pt idx="4">
                  <c:v>0</c:v>
                </c:pt>
                <c:pt idx="5">
                  <c:v>1.8380612130324932E-2</c:v>
                </c:pt>
                <c:pt idx="6">
                  <c:v>0.14900721293011415</c:v>
                </c:pt>
                <c:pt idx="7">
                  <c:v>0.21319588836501011</c:v>
                </c:pt>
                <c:pt idx="8">
                  <c:v>0.22195014367445534</c:v>
                </c:pt>
                <c:pt idx="9">
                  <c:v>0.20357901145481383</c:v>
                </c:pt>
                <c:pt idx="10">
                  <c:v>0.16269531032242754</c:v>
                </c:pt>
                <c:pt idx="11">
                  <c:v>0.1313162637165696</c:v>
                </c:pt>
                <c:pt idx="12">
                  <c:v>0.1023827008900754</c:v>
                </c:pt>
              </c:numCache>
            </c:numRef>
          </c:val>
          <c:smooth val="0"/>
          <c:extLst>
            <c:ext xmlns:c16="http://schemas.microsoft.com/office/drawing/2014/chart" uri="{C3380CC4-5D6E-409C-BE32-E72D297353CC}">
              <c16:uniqueId val="{00000001-1D1F-4032-8E30-E3C9F345DA69}"/>
            </c:ext>
          </c:extLst>
        </c:ser>
        <c:ser>
          <c:idx val="2"/>
          <c:order val="2"/>
          <c:tx>
            <c:strRef>
              <c:f>'Table 6'!$D$6:$D$7</c:f>
              <c:strCache>
                <c:ptCount val="1"/>
                <c:pt idx="0">
                  <c:v>45-64</c:v>
                </c:pt>
              </c:strCache>
            </c:strRef>
          </c:tx>
          <c:marker>
            <c:symbol val="none"/>
          </c:marker>
          <c:cat>
            <c:strRef>
              <c:f>'Table 6'!$A$8:$A$20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6'!$D$8:$D$20</c:f>
              <c:numCache>
                <c:formatCode>#,##0.00</c:formatCode>
                <c:ptCount val="13"/>
                <c:pt idx="0">
                  <c:v>0</c:v>
                </c:pt>
                <c:pt idx="1">
                  <c:v>0</c:v>
                </c:pt>
                <c:pt idx="2">
                  <c:v>0</c:v>
                </c:pt>
                <c:pt idx="3">
                  <c:v>0</c:v>
                </c:pt>
                <c:pt idx="4">
                  <c:v>0</c:v>
                </c:pt>
                <c:pt idx="5">
                  <c:v>7.4444346449763346E-2</c:v>
                </c:pt>
                <c:pt idx="6">
                  <c:v>0.58437704953514091</c:v>
                </c:pt>
                <c:pt idx="7">
                  <c:v>0.99016081239696019</c:v>
                </c:pt>
                <c:pt idx="8">
                  <c:v>1.1415908200491409</c:v>
                </c:pt>
                <c:pt idx="9">
                  <c:v>1.0552690874780555</c:v>
                </c:pt>
                <c:pt idx="10">
                  <c:v>0.88880362443350958</c:v>
                </c:pt>
                <c:pt idx="11">
                  <c:v>0.72986449600797343</c:v>
                </c:pt>
                <c:pt idx="12">
                  <c:v>0.60270866620771879</c:v>
                </c:pt>
              </c:numCache>
            </c:numRef>
          </c:val>
          <c:smooth val="0"/>
          <c:extLst>
            <c:ext xmlns:c16="http://schemas.microsoft.com/office/drawing/2014/chart" uri="{C3380CC4-5D6E-409C-BE32-E72D297353CC}">
              <c16:uniqueId val="{00000002-1D1F-4032-8E30-E3C9F345DA69}"/>
            </c:ext>
          </c:extLst>
        </c:ser>
        <c:ser>
          <c:idx val="3"/>
          <c:order val="3"/>
          <c:tx>
            <c:strRef>
              <c:f>'Table 6'!$E$6:$E$7</c:f>
              <c:strCache>
                <c:ptCount val="1"/>
                <c:pt idx="0">
                  <c:v>65+</c:v>
                </c:pt>
              </c:strCache>
            </c:strRef>
          </c:tx>
          <c:marker>
            <c:symbol val="none"/>
          </c:marker>
          <c:cat>
            <c:strRef>
              <c:f>'Table 6'!$A$8:$A$20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6'!$E$8:$E$20</c:f>
              <c:numCache>
                <c:formatCode>#,##0.00</c:formatCode>
                <c:ptCount val="13"/>
                <c:pt idx="0">
                  <c:v>0</c:v>
                </c:pt>
                <c:pt idx="1">
                  <c:v>0</c:v>
                </c:pt>
                <c:pt idx="2">
                  <c:v>0</c:v>
                </c:pt>
                <c:pt idx="3">
                  <c:v>0</c:v>
                </c:pt>
                <c:pt idx="4">
                  <c:v>0</c:v>
                </c:pt>
                <c:pt idx="5">
                  <c:v>0.1721292765705861</c:v>
                </c:pt>
                <c:pt idx="6">
                  <c:v>1.8729501615445499</c:v>
                </c:pt>
                <c:pt idx="7">
                  <c:v>3.7042183890330476</c:v>
                </c:pt>
                <c:pt idx="8">
                  <c:v>4.0825078789492908</c:v>
                </c:pt>
                <c:pt idx="9">
                  <c:v>3.7401820793291964</c:v>
                </c:pt>
                <c:pt idx="10">
                  <c:v>3.301736330173032</c:v>
                </c:pt>
                <c:pt idx="11">
                  <c:v>2.6279086997809036</c:v>
                </c:pt>
                <c:pt idx="12">
                  <c:v>2.1080756245172383</c:v>
                </c:pt>
              </c:numCache>
            </c:numRef>
          </c:val>
          <c:smooth val="0"/>
          <c:extLst>
            <c:ext xmlns:c16="http://schemas.microsoft.com/office/drawing/2014/chart" uri="{C3380CC4-5D6E-409C-BE32-E72D297353CC}">
              <c16:uniqueId val="{00000003-1D1F-4032-8E30-E3C9F345DA69}"/>
            </c:ext>
          </c:extLst>
        </c:ser>
        <c:dLbls>
          <c:showLegendKey val="0"/>
          <c:showVal val="0"/>
          <c:showCatName val="0"/>
          <c:showSerName val="0"/>
          <c:showPercent val="0"/>
          <c:showBubbleSize val="0"/>
        </c:dLbls>
        <c:smooth val="0"/>
        <c:axId val="226669008"/>
        <c:axId val="1"/>
      </c:lineChart>
      <c:catAx>
        <c:axId val="226669008"/>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a:pPr>
                <a:r>
                  <a:rPr lang="en-US"/>
                  <a:t>Prevalence Rate (Users per 1,000 Enrollees)</a:t>
                </a:r>
              </a:p>
            </c:rich>
          </c:tx>
          <c:overlay val="0"/>
        </c:title>
        <c:numFmt formatCode="#,##0.00" sourceLinked="1"/>
        <c:majorTickMark val="out"/>
        <c:minorTickMark val="none"/>
        <c:tickLblPos val="nextTo"/>
        <c:crossAx val="226669008"/>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[MS_Brief_Report_MSY4STR047.xlsx]Table 7!PivotTable1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'Table 7'!$B$6:$B$7</c:f>
              <c:strCache>
                <c:ptCount val="1"/>
                <c:pt idx="0">
                  <c:v> F</c:v>
                </c:pt>
              </c:strCache>
            </c:strRef>
          </c:tx>
          <c:marker>
            <c:symbol val="none"/>
          </c:marker>
          <c:cat>
            <c:strRef>
              <c:f>'Table 7'!$A$8:$A$20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7'!$B$8:$B$20</c:f>
              <c:numCache>
                <c:formatCode>#,##0.00</c:formatCode>
                <c:ptCount val="13"/>
                <c:pt idx="0">
                  <c:v>0</c:v>
                </c:pt>
                <c:pt idx="1">
                  <c:v>0</c:v>
                </c:pt>
                <c:pt idx="2">
                  <c:v>0</c:v>
                </c:pt>
                <c:pt idx="3">
                  <c:v>0</c:v>
                </c:pt>
                <c:pt idx="4">
                  <c:v>0</c:v>
                </c:pt>
                <c:pt idx="5">
                  <c:v>6.1852061936542801E-2</c:v>
                </c:pt>
                <c:pt idx="6">
                  <c:v>0.5599605298776601</c:v>
                </c:pt>
                <c:pt idx="7">
                  <c:v>1.5821005091141398</c:v>
                </c:pt>
                <c:pt idx="8">
                  <c:v>1.3680080441356097</c:v>
                </c:pt>
                <c:pt idx="9">
                  <c:v>1.224803613666458</c:v>
                </c:pt>
                <c:pt idx="10">
                  <c:v>1.093525627066825</c:v>
                </c:pt>
                <c:pt idx="11">
                  <c:v>0.94508184771626191</c:v>
                </c:pt>
                <c:pt idx="12">
                  <c:v>0.81236206809341505</c:v>
                </c:pt>
              </c:numCache>
            </c:numRef>
          </c:val>
          <c:smooth val="0"/>
          <c:extLst>
            <c:ext xmlns:c16="http://schemas.microsoft.com/office/drawing/2014/chart" uri="{C3380CC4-5D6E-409C-BE32-E72D297353CC}">
              <c16:uniqueId val="{00000000-1EEB-4565-BFEF-D2E58ABF7B9A}"/>
            </c:ext>
          </c:extLst>
        </c:ser>
        <c:ser>
          <c:idx val="1"/>
          <c:order val="1"/>
          <c:tx>
            <c:strRef>
              <c:f>'Table 7'!$C$6:$C$7</c:f>
              <c:strCache>
                <c:ptCount val="1"/>
                <c:pt idx="0">
                  <c:v> M</c:v>
                </c:pt>
              </c:strCache>
            </c:strRef>
          </c:tx>
          <c:marker>
            <c:symbol val="none"/>
          </c:marker>
          <c:cat>
            <c:strRef>
              <c:f>'Table 7'!$A$8:$A$20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7'!$C$8:$C$20</c:f>
              <c:numCache>
                <c:formatCode>#,##0.00</c:formatCode>
                <c:ptCount val="13"/>
                <c:pt idx="0">
                  <c:v>0</c:v>
                </c:pt>
                <c:pt idx="1">
                  <c:v>0</c:v>
                </c:pt>
                <c:pt idx="2">
                  <c:v>0</c:v>
                </c:pt>
                <c:pt idx="3">
                  <c:v>0</c:v>
                </c:pt>
                <c:pt idx="4">
                  <c:v>0</c:v>
                </c:pt>
                <c:pt idx="5">
                  <c:v>2.686949243257386E-2</c:v>
                </c:pt>
                <c:pt idx="6">
                  <c:v>0.20410432660408415</c:v>
                </c:pt>
                <c:pt idx="7">
                  <c:v>0.55198726081379679</c:v>
                </c:pt>
                <c:pt idx="8">
                  <c:v>0.44698393650091311</c:v>
                </c:pt>
                <c:pt idx="9">
                  <c:v>0.40574498917735446</c:v>
                </c:pt>
                <c:pt idx="10">
                  <c:v>0.35821454935403352</c:v>
                </c:pt>
                <c:pt idx="11">
                  <c:v>0.30482244235097422</c:v>
                </c:pt>
                <c:pt idx="12">
                  <c:v>0.28005103011508886</c:v>
                </c:pt>
              </c:numCache>
            </c:numRef>
          </c:val>
          <c:smooth val="0"/>
          <c:extLst>
            <c:ext xmlns:c16="http://schemas.microsoft.com/office/drawing/2014/chart" uri="{C3380CC4-5D6E-409C-BE32-E72D297353CC}">
              <c16:uniqueId val="{00000001-1EEB-4565-BFEF-D2E58ABF7B9A}"/>
            </c:ext>
          </c:extLst>
        </c:ser>
        <c:dLbls>
          <c:showLegendKey val="0"/>
          <c:showVal val="0"/>
          <c:showCatName val="0"/>
          <c:showSerName val="0"/>
          <c:showPercent val="0"/>
          <c:showBubbleSize val="0"/>
        </c:dLbls>
        <c:smooth val="0"/>
        <c:axId val="226712296"/>
        <c:axId val="1"/>
      </c:lineChart>
      <c:catAx>
        <c:axId val="226712296"/>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a:pPr>
                <a:r>
                  <a:rPr lang="en-US"/>
                  <a:t>Prevalence Rate (Users per 1,000 Enrollees)</a:t>
                </a:r>
              </a:p>
            </c:rich>
          </c:tx>
          <c:overlay val="0"/>
        </c:title>
        <c:numFmt formatCode="#,##0.00" sourceLinked="1"/>
        <c:majorTickMark val="out"/>
        <c:minorTickMark val="none"/>
        <c:tickLblPos val="nextTo"/>
        <c:crossAx val="226712296"/>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[MS_Brief_Report_MSY4STR047.xlsx]Table 8!PivotTable1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8'!$B$6:$B$7</c:f>
              <c:strCache>
                <c:ptCount val="1"/>
                <c:pt idx="0">
                  <c:v>0-21</c:v>
                </c:pt>
              </c:strCache>
            </c:strRef>
          </c:tx>
          <c:marker>
            <c:symbol val="none"/>
          </c:marker>
          <c:cat>
            <c:strRef>
              <c:f>'Table 8'!$A$8:$A$20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8'!$B$8:$B$20</c:f>
              <c:numCache>
                <c:formatCode>0.00</c:formatCode>
                <c:ptCount val="13"/>
                <c:pt idx="0">
                  <c:v>#N/A</c:v>
                </c:pt>
                <c:pt idx="1">
                  <c:v>#N/A</c:v>
                </c:pt>
                <c:pt idx="2">
                  <c:v>#N/A</c:v>
                </c:pt>
                <c:pt idx="3">
                  <c:v>#N/A</c:v>
                </c:pt>
                <c:pt idx="4">
                  <c:v>#N/A</c:v>
                </c:pt>
                <c:pt idx="5">
                  <c:v>75</c:v>
                </c:pt>
                <c:pt idx="6">
                  <c:v>85.336734693877546</c:v>
                </c:pt>
                <c:pt idx="7">
                  <c:v>104.57936507936508</c:v>
                </c:pt>
                <c:pt idx="8">
                  <c:v>104.66782006920415</c:v>
                </c:pt>
                <c:pt idx="9">
                  <c:v>108.70564516129032</c:v>
                </c:pt>
                <c:pt idx="10">
                  <c:v>103.82474226804123</c:v>
                </c:pt>
                <c:pt idx="11">
                  <c:v>102.67195767195767</c:v>
                </c:pt>
                <c:pt idx="12">
                  <c:v>107.23703703703704</c:v>
                </c:pt>
              </c:numCache>
            </c:numRef>
          </c:val>
          <c:smooth val="0"/>
          <c:extLst>
            <c:ext xmlns:c16="http://schemas.microsoft.com/office/drawing/2014/chart" uri="{C3380CC4-5D6E-409C-BE32-E72D297353CC}">
              <c16:uniqueId val="{00000000-B81E-49C5-B7A5-88443D8B2F79}"/>
            </c:ext>
          </c:extLst>
        </c:ser>
        <c:ser>
          <c:idx val="1"/>
          <c:order val="1"/>
          <c:tx>
            <c:strRef>
              <c:f>'Table 8'!$C$6:$C$7</c:f>
              <c:strCache>
                <c:ptCount val="1"/>
                <c:pt idx="0">
                  <c:v>22-44</c:v>
                </c:pt>
              </c:strCache>
            </c:strRef>
          </c:tx>
          <c:marker>
            <c:symbol val="none"/>
          </c:marker>
          <c:cat>
            <c:strRef>
              <c:f>'Table 8'!$A$8:$A$20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8'!$C$8:$C$20</c:f>
              <c:numCache>
                <c:formatCode>0.00</c:formatCode>
                <c:ptCount val="13"/>
                <c:pt idx="0">
                  <c:v>#N/A</c:v>
                </c:pt>
                <c:pt idx="1">
                  <c:v>#N/A</c:v>
                </c:pt>
                <c:pt idx="2">
                  <c:v>#N/A</c:v>
                </c:pt>
                <c:pt idx="3">
                  <c:v>#N/A</c:v>
                </c:pt>
                <c:pt idx="4">
                  <c:v>#N/A</c:v>
                </c:pt>
                <c:pt idx="5">
                  <c:v>76.413043478260875</c:v>
                </c:pt>
                <c:pt idx="6">
                  <c:v>95.05071174377224</c:v>
                </c:pt>
                <c:pt idx="7">
                  <c:v>104.76593406593406</c:v>
                </c:pt>
                <c:pt idx="8">
                  <c:v>109.94249582438559</c:v>
                </c:pt>
                <c:pt idx="9">
                  <c:v>115.09745293466224</c:v>
                </c:pt>
                <c:pt idx="10">
                  <c:v>122.39920232052212</c:v>
                </c:pt>
                <c:pt idx="11">
                  <c:v>121.31021729079981</c:v>
                </c:pt>
                <c:pt idx="12">
                  <c:v>105.28984532616005</c:v>
                </c:pt>
              </c:numCache>
            </c:numRef>
          </c:val>
          <c:smooth val="0"/>
          <c:extLst>
            <c:ext xmlns:c16="http://schemas.microsoft.com/office/drawing/2014/chart" uri="{C3380CC4-5D6E-409C-BE32-E72D297353CC}">
              <c16:uniqueId val="{00000001-B81E-49C5-B7A5-88443D8B2F79}"/>
            </c:ext>
          </c:extLst>
        </c:ser>
        <c:ser>
          <c:idx val="2"/>
          <c:order val="2"/>
          <c:tx>
            <c:strRef>
              <c:f>'Table 8'!$D$6:$D$7</c:f>
              <c:strCache>
                <c:ptCount val="1"/>
                <c:pt idx="0">
                  <c:v>45-64</c:v>
                </c:pt>
              </c:strCache>
            </c:strRef>
          </c:tx>
          <c:marker>
            <c:symbol val="none"/>
          </c:marker>
          <c:cat>
            <c:strRef>
              <c:f>'Table 8'!$A$8:$A$20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8'!$D$8:$D$20</c:f>
              <c:numCache>
                <c:formatCode>0.00</c:formatCode>
                <c:ptCount val="13"/>
                <c:pt idx="0">
                  <c:v>#N/A</c:v>
                </c:pt>
                <c:pt idx="1">
                  <c:v>#N/A</c:v>
                </c:pt>
                <c:pt idx="2">
                  <c:v>#N/A</c:v>
                </c:pt>
                <c:pt idx="3">
                  <c:v>#N/A</c:v>
                </c:pt>
                <c:pt idx="4">
                  <c:v>#N/A</c:v>
                </c:pt>
                <c:pt idx="5">
                  <c:v>82.363057324840767</c:v>
                </c:pt>
                <c:pt idx="6">
                  <c:v>122.04421475739305</c:v>
                </c:pt>
                <c:pt idx="7">
                  <c:v>129.19557753055898</c:v>
                </c:pt>
                <c:pt idx="8">
                  <c:v>148.60999940971607</c:v>
                </c:pt>
                <c:pt idx="9">
                  <c:v>157.73367808661925</c:v>
                </c:pt>
                <c:pt idx="10">
                  <c:v>168.59108933986471</c:v>
                </c:pt>
                <c:pt idx="11">
                  <c:v>171.24559009843094</c:v>
                </c:pt>
                <c:pt idx="12">
                  <c:v>142.1191517561299</c:v>
                </c:pt>
              </c:numCache>
            </c:numRef>
          </c:val>
          <c:smooth val="0"/>
          <c:extLst>
            <c:ext xmlns:c16="http://schemas.microsoft.com/office/drawing/2014/chart" uri="{C3380CC4-5D6E-409C-BE32-E72D297353CC}">
              <c16:uniqueId val="{00000002-B81E-49C5-B7A5-88443D8B2F79}"/>
            </c:ext>
          </c:extLst>
        </c:ser>
        <c:ser>
          <c:idx val="3"/>
          <c:order val="3"/>
          <c:tx>
            <c:strRef>
              <c:f>'Table 8'!$E$6:$E$7</c:f>
              <c:strCache>
                <c:ptCount val="1"/>
                <c:pt idx="0">
                  <c:v>65+</c:v>
                </c:pt>
              </c:strCache>
            </c:strRef>
          </c:tx>
          <c:marker>
            <c:symbol val="none"/>
          </c:marker>
          <c:cat>
            <c:strRef>
              <c:f>'Table 8'!$A$8:$A$20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8'!$E$8:$E$20</c:f>
              <c:numCache>
                <c:formatCode>0.00</c:formatCode>
                <c:ptCount val="13"/>
                <c:pt idx="0">
                  <c:v>#N/A</c:v>
                </c:pt>
                <c:pt idx="1">
                  <c:v>#N/A</c:v>
                </c:pt>
                <c:pt idx="2">
                  <c:v>#N/A</c:v>
                </c:pt>
                <c:pt idx="3">
                  <c:v>#N/A</c:v>
                </c:pt>
                <c:pt idx="4">
                  <c:v>#N/A</c:v>
                </c:pt>
                <c:pt idx="5">
                  <c:v>78.20289855072464</c:v>
                </c:pt>
                <c:pt idx="6">
                  <c:v>114.62319644839067</c:v>
                </c:pt>
                <c:pt idx="7">
                  <c:v>115.39143285889682</c:v>
                </c:pt>
                <c:pt idx="8">
                  <c:v>135.14338764176509</c:v>
                </c:pt>
                <c:pt idx="9">
                  <c:v>155.16497161295592</c:v>
                </c:pt>
                <c:pt idx="10">
                  <c:v>163.35635949943116</c:v>
                </c:pt>
                <c:pt idx="11">
                  <c:v>166.37147578229889</c:v>
                </c:pt>
                <c:pt idx="12">
                  <c:v>142.94119123831044</c:v>
                </c:pt>
              </c:numCache>
            </c:numRef>
          </c:val>
          <c:smooth val="0"/>
          <c:extLst>
            <c:ext xmlns:c16="http://schemas.microsoft.com/office/drawing/2014/chart" uri="{C3380CC4-5D6E-409C-BE32-E72D297353CC}">
              <c16:uniqueId val="{00000003-B81E-49C5-B7A5-88443D8B2F79}"/>
            </c:ext>
          </c:extLst>
        </c:ser>
        <c:dLbls>
          <c:showLegendKey val="0"/>
          <c:showVal val="0"/>
          <c:showCatName val="0"/>
          <c:showSerName val="0"/>
          <c:showPercent val="0"/>
          <c:showBubbleSize val="0"/>
        </c:dLbls>
        <c:smooth val="0"/>
        <c:axId val="226714264"/>
        <c:axId val="1"/>
      </c:lineChart>
      <c:catAx>
        <c:axId val="226714264"/>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a:pPr>
                <a:r>
                  <a:rPr lang="en-US"/>
                  <a:t>Days per User</a:t>
                </a:r>
              </a:p>
            </c:rich>
          </c:tx>
          <c:overlay val="0"/>
        </c:title>
        <c:numFmt formatCode="0.00" sourceLinked="1"/>
        <c:majorTickMark val="out"/>
        <c:minorTickMark val="none"/>
        <c:tickLblPos val="nextTo"/>
        <c:crossAx val="226714264"/>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[MS_Brief_Report_MSY4STR047.xlsx]Table 9!PivotTable1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'Table 9'!$B$6:$B$7</c:f>
              <c:strCache>
                <c:ptCount val="1"/>
                <c:pt idx="0">
                  <c:v> F</c:v>
                </c:pt>
              </c:strCache>
            </c:strRef>
          </c:tx>
          <c:marker>
            <c:symbol val="none"/>
          </c:marker>
          <c:cat>
            <c:strRef>
              <c:f>'Table 9'!$A$8:$A$20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9'!$B$8:$B$20</c:f>
              <c:numCache>
                <c:formatCode>0.00</c:formatCode>
                <c:ptCount val="13"/>
                <c:pt idx="0">
                  <c:v>#N/A</c:v>
                </c:pt>
                <c:pt idx="1">
                  <c:v>#N/A</c:v>
                </c:pt>
                <c:pt idx="2">
                  <c:v>#N/A</c:v>
                </c:pt>
                <c:pt idx="3">
                  <c:v>#N/A</c:v>
                </c:pt>
                <c:pt idx="4">
                  <c:v>#N/A</c:v>
                </c:pt>
                <c:pt idx="5">
                  <c:v>80.040650406504071</c:v>
                </c:pt>
                <c:pt idx="6">
                  <c:v>118.18940870695256</c:v>
                </c:pt>
                <c:pt idx="7">
                  <c:v>119.22783048703353</c:v>
                </c:pt>
                <c:pt idx="8">
                  <c:v>139.40942232192933</c:v>
                </c:pt>
                <c:pt idx="9">
                  <c:v>155.32989505247377</c:v>
                </c:pt>
                <c:pt idx="10">
                  <c:v>164.06655112651646</c:v>
                </c:pt>
                <c:pt idx="11">
                  <c:v>166.92321829691647</c:v>
                </c:pt>
                <c:pt idx="12">
                  <c:v>142.47040152356769</c:v>
                </c:pt>
              </c:numCache>
            </c:numRef>
          </c:val>
          <c:smooth val="0"/>
          <c:extLst>
            <c:ext xmlns:c16="http://schemas.microsoft.com/office/drawing/2014/chart" uri="{C3380CC4-5D6E-409C-BE32-E72D297353CC}">
              <c16:uniqueId val="{00000000-F992-4476-ACB6-BB83DDCF628B}"/>
            </c:ext>
          </c:extLst>
        </c:ser>
        <c:ser>
          <c:idx val="1"/>
          <c:order val="1"/>
          <c:tx>
            <c:strRef>
              <c:f>'Table 9'!$C$6:$C$7</c:f>
              <c:strCache>
                <c:ptCount val="1"/>
                <c:pt idx="0">
                  <c:v> M</c:v>
                </c:pt>
              </c:strCache>
            </c:strRef>
          </c:tx>
          <c:marker>
            <c:symbol val="none"/>
          </c:marker>
          <c:cat>
            <c:strRef>
              <c:f>'Table 9'!$A$8:$A$20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9'!$C$8:$C$20</c:f>
              <c:numCache>
                <c:formatCode>0.00</c:formatCode>
                <c:ptCount val="13"/>
                <c:pt idx="0">
                  <c:v>#N/A</c:v>
                </c:pt>
                <c:pt idx="1">
                  <c:v>#N/A</c:v>
                </c:pt>
                <c:pt idx="2">
                  <c:v>#N/A</c:v>
                </c:pt>
                <c:pt idx="3">
                  <c:v>#N/A</c:v>
                </c:pt>
                <c:pt idx="4">
                  <c:v>#N/A</c:v>
                </c:pt>
                <c:pt idx="5">
                  <c:v>79.272727272727266</c:v>
                </c:pt>
                <c:pt idx="6">
                  <c:v>104.88063167673015</c:v>
                </c:pt>
                <c:pt idx="7">
                  <c:v>113.90230574436892</c:v>
                </c:pt>
                <c:pt idx="8">
                  <c:v>130.70635445970544</c:v>
                </c:pt>
                <c:pt idx="9">
                  <c:v>143.50406193252414</c:v>
                </c:pt>
                <c:pt idx="10">
                  <c:v>154.66603266950099</c:v>
                </c:pt>
                <c:pt idx="11">
                  <c:v>156.62997064318122</c:v>
                </c:pt>
                <c:pt idx="12">
                  <c:v>133.56398257221235</c:v>
                </c:pt>
              </c:numCache>
            </c:numRef>
          </c:val>
          <c:smooth val="0"/>
          <c:extLst>
            <c:ext xmlns:c16="http://schemas.microsoft.com/office/drawing/2014/chart" uri="{C3380CC4-5D6E-409C-BE32-E72D297353CC}">
              <c16:uniqueId val="{00000001-F992-4476-ACB6-BB83DDCF628B}"/>
            </c:ext>
          </c:extLst>
        </c:ser>
        <c:dLbls>
          <c:showLegendKey val="0"/>
          <c:showVal val="0"/>
          <c:showCatName val="0"/>
          <c:showSerName val="0"/>
          <c:showPercent val="0"/>
          <c:showBubbleSize val="0"/>
        </c:dLbls>
        <c:smooth val="0"/>
        <c:axId val="226900328"/>
        <c:axId val="1"/>
      </c:lineChart>
      <c:catAx>
        <c:axId val="226900328"/>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a:pPr>
                <a:r>
                  <a:rPr lang="en-US"/>
                  <a:t>Days per User</a:t>
                </a:r>
              </a:p>
            </c:rich>
          </c:tx>
          <c:overlay val="0"/>
        </c:title>
        <c:numFmt formatCode="0.00" sourceLinked="1"/>
        <c:majorTickMark val="out"/>
        <c:minorTickMark val="none"/>
        <c:tickLblPos val="nextTo"/>
        <c:crossAx val="226900328"/>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[MS_Brief_Report_MSY4STR047.xlsx]Table 10!PivotTable1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10'!$B$6:$B$7</c:f>
              <c:strCache>
                <c:ptCount val="1"/>
                <c:pt idx="0">
                  <c:v>0-21</c:v>
                </c:pt>
              </c:strCache>
            </c:strRef>
          </c:tx>
          <c:marker>
            <c:symbol val="none"/>
          </c:marker>
          <c:cat>
            <c:strRef>
              <c:f>'Table 10'!$A$8:$A$20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10'!$B$8:$B$20</c:f>
              <c:numCache>
                <c:formatCode>0.00</c:formatCode>
                <c:ptCount val="13"/>
                <c:pt idx="0">
                  <c:v>#N/A</c:v>
                </c:pt>
                <c:pt idx="1">
                  <c:v>#N/A</c:v>
                </c:pt>
                <c:pt idx="2">
                  <c:v>#N/A</c:v>
                </c:pt>
                <c:pt idx="3">
                  <c:v>#N/A</c:v>
                </c:pt>
                <c:pt idx="4">
                  <c:v>#N/A</c:v>
                </c:pt>
                <c:pt idx="5">
                  <c:v>2.5</c:v>
                </c:pt>
                <c:pt idx="6">
                  <c:v>2.3469387755102042</c:v>
                </c:pt>
                <c:pt idx="7">
                  <c:v>3.1111111111111112</c:v>
                </c:pt>
                <c:pt idx="8">
                  <c:v>3.0380622837370241</c:v>
                </c:pt>
                <c:pt idx="9">
                  <c:v>3.161290322580645</c:v>
                </c:pt>
                <c:pt idx="10">
                  <c:v>3.1237113402061856</c:v>
                </c:pt>
                <c:pt idx="11">
                  <c:v>3.2804232804232805</c:v>
                </c:pt>
                <c:pt idx="12">
                  <c:v>3.4</c:v>
                </c:pt>
              </c:numCache>
            </c:numRef>
          </c:val>
          <c:smooth val="0"/>
          <c:extLst>
            <c:ext xmlns:c16="http://schemas.microsoft.com/office/drawing/2014/chart" uri="{C3380CC4-5D6E-409C-BE32-E72D297353CC}">
              <c16:uniqueId val="{00000000-D659-4E96-92F2-12AB2D299C9B}"/>
            </c:ext>
          </c:extLst>
        </c:ser>
        <c:ser>
          <c:idx val="1"/>
          <c:order val="1"/>
          <c:tx>
            <c:strRef>
              <c:f>'Table 10'!$C$6:$C$7</c:f>
              <c:strCache>
                <c:ptCount val="1"/>
                <c:pt idx="0">
                  <c:v>22-44</c:v>
                </c:pt>
              </c:strCache>
            </c:strRef>
          </c:tx>
          <c:marker>
            <c:symbol val="none"/>
          </c:marker>
          <c:cat>
            <c:strRef>
              <c:f>'Table 10'!$A$8:$A$20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10'!$C$8:$C$20</c:f>
              <c:numCache>
                <c:formatCode>0.00</c:formatCode>
                <c:ptCount val="13"/>
                <c:pt idx="0">
                  <c:v>#N/A</c:v>
                </c:pt>
                <c:pt idx="1">
                  <c:v>#N/A</c:v>
                </c:pt>
                <c:pt idx="2">
                  <c:v>#N/A</c:v>
                </c:pt>
                <c:pt idx="3">
                  <c:v>#N/A</c:v>
                </c:pt>
                <c:pt idx="4">
                  <c:v>#N/A</c:v>
                </c:pt>
                <c:pt idx="5">
                  <c:v>2.0652173913043477</c:v>
                </c:pt>
                <c:pt idx="6">
                  <c:v>2.6094306049822062</c:v>
                </c:pt>
                <c:pt idx="7">
                  <c:v>3.1082417582417583</c:v>
                </c:pt>
                <c:pt idx="8">
                  <c:v>3.2722500596516344</c:v>
                </c:pt>
                <c:pt idx="9">
                  <c:v>3.3452380952380953</c:v>
                </c:pt>
                <c:pt idx="10">
                  <c:v>3.5598259608411893</c:v>
                </c:pt>
                <c:pt idx="11">
                  <c:v>3.4748035136384652</c:v>
                </c:pt>
                <c:pt idx="12">
                  <c:v>3.0396772024209819</c:v>
                </c:pt>
              </c:numCache>
            </c:numRef>
          </c:val>
          <c:smooth val="0"/>
          <c:extLst>
            <c:ext xmlns:c16="http://schemas.microsoft.com/office/drawing/2014/chart" uri="{C3380CC4-5D6E-409C-BE32-E72D297353CC}">
              <c16:uniqueId val="{00000001-D659-4E96-92F2-12AB2D299C9B}"/>
            </c:ext>
          </c:extLst>
        </c:ser>
        <c:ser>
          <c:idx val="2"/>
          <c:order val="2"/>
          <c:tx>
            <c:strRef>
              <c:f>'Table 10'!$D$6:$D$7</c:f>
              <c:strCache>
                <c:ptCount val="1"/>
                <c:pt idx="0">
                  <c:v>45-64</c:v>
                </c:pt>
              </c:strCache>
            </c:strRef>
          </c:tx>
          <c:marker>
            <c:symbol val="none"/>
          </c:marker>
          <c:cat>
            <c:strRef>
              <c:f>'Table 10'!$A$8:$A$20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10'!$D$8:$D$20</c:f>
              <c:numCache>
                <c:formatCode>0.00</c:formatCode>
                <c:ptCount val="13"/>
                <c:pt idx="0">
                  <c:v>#N/A</c:v>
                </c:pt>
                <c:pt idx="1">
                  <c:v>#N/A</c:v>
                </c:pt>
                <c:pt idx="2">
                  <c:v>#N/A</c:v>
                </c:pt>
                <c:pt idx="3">
                  <c:v>#N/A</c:v>
                </c:pt>
                <c:pt idx="4">
                  <c:v>#N/A</c:v>
                </c:pt>
                <c:pt idx="5">
                  <c:v>2.3566878980891719</c:v>
                </c:pt>
                <c:pt idx="6">
                  <c:v>3.1002009761699685</c:v>
                </c:pt>
                <c:pt idx="7">
                  <c:v>3.5977200933937645</c:v>
                </c:pt>
                <c:pt idx="8">
                  <c:v>3.982173425417626</c:v>
                </c:pt>
                <c:pt idx="9">
                  <c:v>4.1056237879767288</c:v>
                </c:pt>
                <c:pt idx="10">
                  <c:v>4.33986470725449</c:v>
                </c:pt>
                <c:pt idx="11">
                  <c:v>4.3845629080986255</c:v>
                </c:pt>
                <c:pt idx="12">
                  <c:v>3.6139165009940357</c:v>
                </c:pt>
              </c:numCache>
            </c:numRef>
          </c:val>
          <c:smooth val="0"/>
          <c:extLst>
            <c:ext xmlns:c16="http://schemas.microsoft.com/office/drawing/2014/chart" uri="{C3380CC4-5D6E-409C-BE32-E72D297353CC}">
              <c16:uniqueId val="{00000002-D659-4E96-92F2-12AB2D299C9B}"/>
            </c:ext>
          </c:extLst>
        </c:ser>
        <c:ser>
          <c:idx val="3"/>
          <c:order val="3"/>
          <c:tx>
            <c:strRef>
              <c:f>'Table 10'!$E$6:$E$7</c:f>
              <c:strCache>
                <c:ptCount val="1"/>
                <c:pt idx="0">
                  <c:v>65+</c:v>
                </c:pt>
              </c:strCache>
            </c:strRef>
          </c:tx>
          <c:marker>
            <c:symbol val="none"/>
          </c:marker>
          <c:cat>
            <c:strRef>
              <c:f>'Table 10'!$A$8:$A$20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10'!$E$8:$E$20</c:f>
              <c:numCache>
                <c:formatCode>0.00</c:formatCode>
                <c:ptCount val="13"/>
                <c:pt idx="0">
                  <c:v>#N/A</c:v>
                </c:pt>
                <c:pt idx="1">
                  <c:v>#N/A</c:v>
                </c:pt>
                <c:pt idx="2">
                  <c:v>#N/A</c:v>
                </c:pt>
                <c:pt idx="3">
                  <c:v>#N/A</c:v>
                </c:pt>
                <c:pt idx="4">
                  <c:v>#N/A</c:v>
                </c:pt>
                <c:pt idx="5">
                  <c:v>2.3695652173913042</c:v>
                </c:pt>
                <c:pt idx="6">
                  <c:v>3.1284683684794672</c:v>
                </c:pt>
                <c:pt idx="7">
                  <c:v>3.4484561866218</c:v>
                </c:pt>
                <c:pt idx="8">
                  <c:v>3.754240406811415</c:v>
                </c:pt>
                <c:pt idx="9">
                  <c:v>4.0785851407098805</c:v>
                </c:pt>
                <c:pt idx="10">
                  <c:v>4.1983162684869173</c:v>
                </c:pt>
                <c:pt idx="11">
                  <c:v>4.2052049984508937</c:v>
                </c:pt>
                <c:pt idx="12">
                  <c:v>3.5442164062009667</c:v>
                </c:pt>
              </c:numCache>
            </c:numRef>
          </c:val>
          <c:smooth val="0"/>
          <c:extLst>
            <c:ext xmlns:c16="http://schemas.microsoft.com/office/drawing/2014/chart" uri="{C3380CC4-5D6E-409C-BE32-E72D297353CC}">
              <c16:uniqueId val="{00000003-D659-4E96-92F2-12AB2D299C9B}"/>
            </c:ext>
          </c:extLst>
        </c:ser>
        <c:dLbls>
          <c:showLegendKey val="0"/>
          <c:showVal val="0"/>
          <c:showCatName val="0"/>
          <c:showSerName val="0"/>
          <c:showPercent val="0"/>
          <c:showBubbleSize val="0"/>
        </c:dLbls>
        <c:smooth val="0"/>
        <c:axId val="226902624"/>
        <c:axId val="1"/>
      </c:lineChart>
      <c:catAx>
        <c:axId val="226902624"/>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a:pPr>
                <a:r>
                  <a:rPr lang="en-US"/>
                  <a:t>Dispensings per User</a:t>
                </a:r>
              </a:p>
            </c:rich>
          </c:tx>
          <c:overlay val="0"/>
        </c:title>
        <c:numFmt formatCode="0.00" sourceLinked="1"/>
        <c:majorTickMark val="out"/>
        <c:minorTickMark val="none"/>
        <c:tickLblPos val="nextTo"/>
        <c:crossAx val="226902624"/>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[MS_Brief_Report_MSY4STR047.xlsx]Table 11!PivotTable1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11'!$B$6:$B$7</c:f>
              <c:strCache>
                <c:ptCount val="1"/>
                <c:pt idx="0">
                  <c:v>0-21</c:v>
                </c:pt>
              </c:strCache>
            </c:strRef>
          </c:tx>
          <c:marker>
            <c:symbol val="none"/>
          </c:marker>
          <c:cat>
            <c:strRef>
              <c:f>'Table 11'!$A$8:$A$20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11'!$B$8:$B$20</c:f>
              <c:numCache>
                <c:formatCode>0.00</c:formatCode>
                <c:ptCount val="13"/>
                <c:pt idx="0">
                  <c:v>#N/A</c:v>
                </c:pt>
                <c:pt idx="1">
                  <c:v>#N/A</c:v>
                </c:pt>
                <c:pt idx="2">
                  <c:v>#N/A</c:v>
                </c:pt>
                <c:pt idx="3">
                  <c:v>#N/A</c:v>
                </c:pt>
                <c:pt idx="4">
                  <c:v>#N/A</c:v>
                </c:pt>
                <c:pt idx="5">
                  <c:v>2.5</c:v>
                </c:pt>
                <c:pt idx="6">
                  <c:v>2.3469387755102042</c:v>
                </c:pt>
                <c:pt idx="7">
                  <c:v>3.1111111111111112</c:v>
                </c:pt>
                <c:pt idx="8">
                  <c:v>3.0380622837370241</c:v>
                </c:pt>
                <c:pt idx="9">
                  <c:v>3.161290322580645</c:v>
                </c:pt>
                <c:pt idx="10">
                  <c:v>3.1237113402061856</c:v>
                </c:pt>
                <c:pt idx="11">
                  <c:v>3.2804232804232805</c:v>
                </c:pt>
                <c:pt idx="12">
                  <c:v>3.4</c:v>
                </c:pt>
              </c:numCache>
            </c:numRef>
          </c:val>
          <c:smooth val="0"/>
          <c:extLst>
            <c:ext xmlns:c16="http://schemas.microsoft.com/office/drawing/2014/chart" uri="{C3380CC4-5D6E-409C-BE32-E72D297353CC}">
              <c16:uniqueId val="{00000000-0176-4A22-8E37-7F60295C1B7C}"/>
            </c:ext>
          </c:extLst>
        </c:ser>
        <c:ser>
          <c:idx val="1"/>
          <c:order val="1"/>
          <c:tx>
            <c:strRef>
              <c:f>'Table 11'!$C$6:$C$7</c:f>
              <c:strCache>
                <c:ptCount val="1"/>
                <c:pt idx="0">
                  <c:v>22-44</c:v>
                </c:pt>
              </c:strCache>
            </c:strRef>
          </c:tx>
          <c:marker>
            <c:symbol val="none"/>
          </c:marker>
          <c:cat>
            <c:strRef>
              <c:f>'Table 11'!$A$8:$A$20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11'!$C$8:$C$20</c:f>
              <c:numCache>
                <c:formatCode>0.00</c:formatCode>
                <c:ptCount val="13"/>
                <c:pt idx="0">
                  <c:v>#N/A</c:v>
                </c:pt>
                <c:pt idx="1">
                  <c:v>#N/A</c:v>
                </c:pt>
                <c:pt idx="2">
                  <c:v>#N/A</c:v>
                </c:pt>
                <c:pt idx="3">
                  <c:v>#N/A</c:v>
                </c:pt>
                <c:pt idx="4">
                  <c:v>#N/A</c:v>
                </c:pt>
                <c:pt idx="5">
                  <c:v>2.0652173913043477</c:v>
                </c:pt>
                <c:pt idx="6">
                  <c:v>2.6094306049822062</c:v>
                </c:pt>
                <c:pt idx="7">
                  <c:v>3.1082417582417583</c:v>
                </c:pt>
                <c:pt idx="8">
                  <c:v>3.2722500596516344</c:v>
                </c:pt>
                <c:pt idx="9">
                  <c:v>3.3452380952380953</c:v>
                </c:pt>
                <c:pt idx="10">
                  <c:v>3.5598259608411893</c:v>
                </c:pt>
                <c:pt idx="11">
                  <c:v>3.4748035136384652</c:v>
                </c:pt>
                <c:pt idx="12">
                  <c:v>3.0396772024209819</c:v>
                </c:pt>
              </c:numCache>
            </c:numRef>
          </c:val>
          <c:smooth val="0"/>
          <c:extLst>
            <c:ext xmlns:c16="http://schemas.microsoft.com/office/drawing/2014/chart" uri="{C3380CC4-5D6E-409C-BE32-E72D297353CC}">
              <c16:uniqueId val="{00000001-0176-4A22-8E37-7F60295C1B7C}"/>
            </c:ext>
          </c:extLst>
        </c:ser>
        <c:ser>
          <c:idx val="2"/>
          <c:order val="2"/>
          <c:tx>
            <c:strRef>
              <c:f>'Table 11'!$D$6:$D$7</c:f>
              <c:strCache>
                <c:ptCount val="1"/>
                <c:pt idx="0">
                  <c:v>45-64</c:v>
                </c:pt>
              </c:strCache>
            </c:strRef>
          </c:tx>
          <c:marker>
            <c:symbol val="none"/>
          </c:marker>
          <c:cat>
            <c:strRef>
              <c:f>'Table 11'!$A$8:$A$20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11'!$D$8:$D$20</c:f>
              <c:numCache>
                <c:formatCode>0.00</c:formatCode>
                <c:ptCount val="13"/>
                <c:pt idx="0">
                  <c:v>#N/A</c:v>
                </c:pt>
                <c:pt idx="1">
                  <c:v>#N/A</c:v>
                </c:pt>
                <c:pt idx="2">
                  <c:v>#N/A</c:v>
                </c:pt>
                <c:pt idx="3">
                  <c:v>#N/A</c:v>
                </c:pt>
                <c:pt idx="4">
                  <c:v>#N/A</c:v>
                </c:pt>
                <c:pt idx="5">
                  <c:v>2.3566878980891719</c:v>
                </c:pt>
                <c:pt idx="6">
                  <c:v>3.1002009761699685</c:v>
                </c:pt>
                <c:pt idx="7">
                  <c:v>3.5977200933937645</c:v>
                </c:pt>
                <c:pt idx="8">
                  <c:v>3.982173425417626</c:v>
                </c:pt>
                <c:pt idx="9">
                  <c:v>4.1056237879767288</c:v>
                </c:pt>
                <c:pt idx="10">
                  <c:v>4.33986470725449</c:v>
                </c:pt>
                <c:pt idx="11">
                  <c:v>4.3845629080986255</c:v>
                </c:pt>
                <c:pt idx="12">
                  <c:v>3.6139165009940357</c:v>
                </c:pt>
              </c:numCache>
            </c:numRef>
          </c:val>
          <c:smooth val="0"/>
          <c:extLst>
            <c:ext xmlns:c16="http://schemas.microsoft.com/office/drawing/2014/chart" uri="{C3380CC4-5D6E-409C-BE32-E72D297353CC}">
              <c16:uniqueId val="{00000002-0176-4A22-8E37-7F60295C1B7C}"/>
            </c:ext>
          </c:extLst>
        </c:ser>
        <c:ser>
          <c:idx val="3"/>
          <c:order val="3"/>
          <c:tx>
            <c:strRef>
              <c:f>'Table 11'!$E$6:$E$7</c:f>
              <c:strCache>
                <c:ptCount val="1"/>
                <c:pt idx="0">
                  <c:v>65+</c:v>
                </c:pt>
              </c:strCache>
            </c:strRef>
          </c:tx>
          <c:marker>
            <c:symbol val="none"/>
          </c:marker>
          <c:cat>
            <c:strRef>
              <c:f>'Table 11'!$A$8:$A$20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11'!$E$8:$E$20</c:f>
              <c:numCache>
                <c:formatCode>0.00</c:formatCode>
                <c:ptCount val="13"/>
                <c:pt idx="0">
                  <c:v>#N/A</c:v>
                </c:pt>
                <c:pt idx="1">
                  <c:v>#N/A</c:v>
                </c:pt>
                <c:pt idx="2">
                  <c:v>#N/A</c:v>
                </c:pt>
                <c:pt idx="3">
                  <c:v>#N/A</c:v>
                </c:pt>
                <c:pt idx="4">
                  <c:v>#N/A</c:v>
                </c:pt>
                <c:pt idx="5">
                  <c:v>2.3695652173913042</c:v>
                </c:pt>
                <c:pt idx="6">
                  <c:v>3.1284683684794672</c:v>
                </c:pt>
                <c:pt idx="7">
                  <c:v>3.4484561866218</c:v>
                </c:pt>
                <c:pt idx="8">
                  <c:v>3.754240406811415</c:v>
                </c:pt>
                <c:pt idx="9">
                  <c:v>4.0785851407098805</c:v>
                </c:pt>
                <c:pt idx="10">
                  <c:v>4.1983162684869173</c:v>
                </c:pt>
                <c:pt idx="11">
                  <c:v>4.2052049984508937</c:v>
                </c:pt>
                <c:pt idx="12">
                  <c:v>3.5442164062009667</c:v>
                </c:pt>
              </c:numCache>
            </c:numRef>
          </c:val>
          <c:smooth val="0"/>
          <c:extLst>
            <c:ext xmlns:c16="http://schemas.microsoft.com/office/drawing/2014/chart" uri="{C3380CC4-5D6E-409C-BE32-E72D297353CC}">
              <c16:uniqueId val="{00000003-0176-4A22-8E37-7F60295C1B7C}"/>
            </c:ext>
          </c:extLst>
        </c:ser>
        <c:dLbls>
          <c:showLegendKey val="0"/>
          <c:showVal val="0"/>
          <c:showCatName val="0"/>
          <c:showSerName val="0"/>
          <c:showPercent val="0"/>
          <c:showBubbleSize val="0"/>
        </c:dLbls>
        <c:smooth val="0"/>
        <c:axId val="227122760"/>
        <c:axId val="1"/>
      </c:lineChart>
      <c:catAx>
        <c:axId val="227122760"/>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a:pPr>
                <a:r>
                  <a:rPr lang="en-US"/>
                  <a:t>Dispensings per User</a:t>
                </a:r>
              </a:p>
            </c:rich>
          </c:tx>
          <c:overlay val="0"/>
        </c:title>
        <c:numFmt formatCode="0.00" sourceLinked="1"/>
        <c:majorTickMark val="out"/>
        <c:minorTickMark val="none"/>
        <c:tickLblPos val="nextTo"/>
        <c:crossAx val="227122760"/>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[MS_Brief_Report_MSY4STR047.xlsx]Table 12!PivotTable1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12'!$B$6:$B$7</c:f>
              <c:strCache>
                <c:ptCount val="1"/>
                <c:pt idx="0">
                  <c:v>0-21</c:v>
                </c:pt>
              </c:strCache>
            </c:strRef>
          </c:tx>
          <c:marker>
            <c:symbol val="none"/>
          </c:marker>
          <c:cat>
            <c:strRef>
              <c:f>'Table 12'!$A$8:$A$20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12'!$B$8:$B$20</c:f>
              <c:numCache>
                <c:formatCode>0.00</c:formatCode>
                <c:ptCount val="13"/>
                <c:pt idx="0">
                  <c:v>#N/A</c:v>
                </c:pt>
                <c:pt idx="1">
                  <c:v>#N/A</c:v>
                </c:pt>
                <c:pt idx="2">
                  <c:v>#N/A</c:v>
                </c:pt>
                <c:pt idx="3">
                  <c:v>#N/A</c:v>
                </c:pt>
                <c:pt idx="4">
                  <c:v>#N/A</c:v>
                </c:pt>
                <c:pt idx="5">
                  <c:v>30</c:v>
                </c:pt>
                <c:pt idx="6">
                  <c:v>36.360869565217392</c:v>
                </c:pt>
                <c:pt idx="7">
                  <c:v>33.614795918367349</c:v>
                </c:pt>
                <c:pt idx="8">
                  <c:v>34.45216400911162</c:v>
                </c:pt>
                <c:pt idx="9">
                  <c:v>34.386479591836732</c:v>
                </c:pt>
                <c:pt idx="10">
                  <c:v>33.237623762376238</c:v>
                </c:pt>
                <c:pt idx="11">
                  <c:v>31.298387096774192</c:v>
                </c:pt>
                <c:pt idx="12">
                  <c:v>31.540305010893245</c:v>
                </c:pt>
              </c:numCache>
            </c:numRef>
          </c:val>
          <c:smooth val="0"/>
          <c:extLst>
            <c:ext xmlns:c16="http://schemas.microsoft.com/office/drawing/2014/chart" uri="{C3380CC4-5D6E-409C-BE32-E72D297353CC}">
              <c16:uniqueId val="{00000000-58DD-4F17-8166-54D61D0CBB88}"/>
            </c:ext>
          </c:extLst>
        </c:ser>
        <c:ser>
          <c:idx val="1"/>
          <c:order val="1"/>
          <c:tx>
            <c:strRef>
              <c:f>'Table 12'!$C$6:$C$7</c:f>
              <c:strCache>
                <c:ptCount val="1"/>
                <c:pt idx="0">
                  <c:v>22-44</c:v>
                </c:pt>
              </c:strCache>
            </c:strRef>
          </c:tx>
          <c:marker>
            <c:symbol val="none"/>
          </c:marker>
          <c:cat>
            <c:strRef>
              <c:f>'Table 12'!$A$8:$A$20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12'!$C$8:$C$20</c:f>
              <c:numCache>
                <c:formatCode>0.00</c:formatCode>
                <c:ptCount val="13"/>
                <c:pt idx="0">
                  <c:v>#N/A</c:v>
                </c:pt>
                <c:pt idx="1">
                  <c:v>#N/A</c:v>
                </c:pt>
                <c:pt idx="2">
                  <c:v>#N/A</c:v>
                </c:pt>
                <c:pt idx="3">
                  <c:v>#N/A</c:v>
                </c:pt>
                <c:pt idx="4">
                  <c:v>#N/A</c:v>
                </c:pt>
                <c:pt idx="5">
                  <c:v>37</c:v>
                </c:pt>
                <c:pt idx="6">
                  <c:v>36.425843845891578</c:v>
                </c:pt>
                <c:pt idx="7">
                  <c:v>33.705851157857524</c:v>
                </c:pt>
                <c:pt idx="8">
                  <c:v>33.598439550823976</c:v>
                </c:pt>
                <c:pt idx="9">
                  <c:v>34.406356037407932</c:v>
                </c:pt>
                <c:pt idx="10">
                  <c:v>34.383479323691176</c:v>
                </c:pt>
                <c:pt idx="11">
                  <c:v>34.911389036721658</c:v>
                </c:pt>
                <c:pt idx="12">
                  <c:v>34.638495575221242</c:v>
                </c:pt>
              </c:numCache>
            </c:numRef>
          </c:val>
          <c:smooth val="0"/>
          <c:extLst>
            <c:ext xmlns:c16="http://schemas.microsoft.com/office/drawing/2014/chart" uri="{C3380CC4-5D6E-409C-BE32-E72D297353CC}">
              <c16:uniqueId val="{00000001-58DD-4F17-8166-54D61D0CBB88}"/>
            </c:ext>
          </c:extLst>
        </c:ser>
        <c:ser>
          <c:idx val="2"/>
          <c:order val="2"/>
          <c:tx>
            <c:strRef>
              <c:f>'Table 12'!$D$6:$D$7</c:f>
              <c:strCache>
                <c:ptCount val="1"/>
                <c:pt idx="0">
                  <c:v>45-64</c:v>
                </c:pt>
              </c:strCache>
            </c:strRef>
          </c:tx>
          <c:marker>
            <c:symbol val="none"/>
          </c:marker>
          <c:cat>
            <c:strRef>
              <c:f>'Table 12'!$A$8:$A$20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12'!$D$8:$D$20</c:f>
              <c:numCache>
                <c:formatCode>0.00</c:formatCode>
                <c:ptCount val="13"/>
                <c:pt idx="0">
                  <c:v>#N/A</c:v>
                </c:pt>
                <c:pt idx="1">
                  <c:v>#N/A</c:v>
                </c:pt>
                <c:pt idx="2">
                  <c:v>#N/A</c:v>
                </c:pt>
                <c:pt idx="3">
                  <c:v>#N/A</c:v>
                </c:pt>
                <c:pt idx="4">
                  <c:v>#N/A</c:v>
                </c:pt>
                <c:pt idx="5">
                  <c:v>34.94864864864865</c:v>
                </c:pt>
                <c:pt idx="6">
                  <c:v>39.366549360992778</c:v>
                </c:pt>
                <c:pt idx="7">
                  <c:v>35.91040274861615</c:v>
                </c:pt>
                <c:pt idx="8">
                  <c:v>37.318816518929175</c:v>
                </c:pt>
                <c:pt idx="9">
                  <c:v>38.418931259249931</c:v>
                </c:pt>
                <c:pt idx="10">
                  <c:v>38.847084117172805</c:v>
                </c:pt>
                <c:pt idx="11">
                  <c:v>39.056479217603915</c:v>
                </c:pt>
                <c:pt idx="12">
                  <c:v>39.325521692888842</c:v>
                </c:pt>
              </c:numCache>
            </c:numRef>
          </c:val>
          <c:smooth val="0"/>
          <c:extLst>
            <c:ext xmlns:c16="http://schemas.microsoft.com/office/drawing/2014/chart" uri="{C3380CC4-5D6E-409C-BE32-E72D297353CC}">
              <c16:uniqueId val="{00000002-58DD-4F17-8166-54D61D0CBB88}"/>
            </c:ext>
          </c:extLst>
        </c:ser>
        <c:ser>
          <c:idx val="3"/>
          <c:order val="3"/>
          <c:tx>
            <c:strRef>
              <c:f>'Table 12'!$E$6:$E$7</c:f>
              <c:strCache>
                <c:ptCount val="1"/>
                <c:pt idx="0">
                  <c:v>65+</c:v>
                </c:pt>
              </c:strCache>
            </c:strRef>
          </c:tx>
          <c:marker>
            <c:symbol val="none"/>
          </c:marker>
          <c:cat>
            <c:strRef>
              <c:f>'Table 12'!$A$8:$A$20</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'Table 12'!$E$8:$E$20</c:f>
              <c:numCache>
                <c:formatCode>0.00</c:formatCode>
                <c:ptCount val="13"/>
                <c:pt idx="0">
                  <c:v>#N/A</c:v>
                </c:pt>
                <c:pt idx="1">
                  <c:v>#N/A</c:v>
                </c:pt>
                <c:pt idx="2">
                  <c:v>#N/A</c:v>
                </c:pt>
                <c:pt idx="3">
                  <c:v>#N/A</c:v>
                </c:pt>
                <c:pt idx="4">
                  <c:v>#N/A</c:v>
                </c:pt>
                <c:pt idx="5">
                  <c:v>33.003058103975533</c:v>
                </c:pt>
                <c:pt idx="6">
                  <c:v>36.638758314855878</c:v>
                </c:pt>
                <c:pt idx="7">
                  <c:v>33.461765675479661</c:v>
                </c:pt>
                <c:pt idx="8">
                  <c:v>35.997531590297456</c:v>
                </c:pt>
                <c:pt idx="9">
                  <c:v>38.043823105271592</c:v>
                </c:pt>
                <c:pt idx="10">
                  <c:v>38.909969867111798</c:v>
                </c:pt>
                <c:pt idx="11">
                  <c:v>39.563226012426632</c:v>
                </c:pt>
                <c:pt idx="12">
                  <c:v>40.330830529484679</c:v>
                </c:pt>
              </c:numCache>
            </c:numRef>
          </c:val>
          <c:smooth val="0"/>
          <c:extLst>
            <c:ext xmlns:c16="http://schemas.microsoft.com/office/drawing/2014/chart" uri="{C3380CC4-5D6E-409C-BE32-E72D297353CC}">
              <c16:uniqueId val="{00000003-58DD-4F17-8166-54D61D0CBB88}"/>
            </c:ext>
          </c:extLst>
        </c:ser>
        <c:dLbls>
          <c:showLegendKey val="0"/>
          <c:showVal val="0"/>
          <c:showCatName val="0"/>
          <c:showSerName val="0"/>
          <c:showPercent val="0"/>
          <c:showBubbleSize val="0"/>
        </c:dLbls>
        <c:smooth val="0"/>
        <c:axId val="227125056"/>
        <c:axId val="1"/>
      </c:lineChart>
      <c:catAx>
        <c:axId val="227125056"/>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a:pPr>
                <a:r>
                  <a:rPr lang="en-US"/>
                  <a:t>Days per Dispensing</a:t>
                </a:r>
              </a:p>
            </c:rich>
          </c:tx>
          <c:overlay val="0"/>
        </c:title>
        <c:numFmt formatCode="0.00" sourceLinked="1"/>
        <c:majorTickMark val="out"/>
        <c:minorTickMark val="none"/>
        <c:tickLblPos val="nextTo"/>
        <c:crossAx val="227125056"/>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180975</xdr:colOff>
      <xdr:row>2</xdr:row>
      <xdr:rowOff>123825</xdr:rowOff>
    </xdr:from>
    <xdr:to>
      <xdr:col>17</xdr:col>
      <xdr:colOff>352425</xdr:colOff>
      <xdr:row>26</xdr:row>
      <xdr:rowOff>66675</xdr:rowOff>
    </xdr:to>
    <xdr:graphicFrame macro="">
      <xdr:nvGraphicFramePr>
        <xdr:cNvPr id="23589" name="Chart 1">
          <a:extLst>
            <a:ext uri="{FF2B5EF4-FFF2-40B4-BE49-F238E27FC236}">
              <a16:creationId xmlns:a16="http://schemas.microsoft.com/office/drawing/2014/main" id="{8D98E5DA-0C12-4BE4-BA6D-B99E8ACE5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2</xdr:row>
      <xdr:rowOff>85725</xdr:rowOff>
    </xdr:from>
    <xdr:to>
      <xdr:col>17</xdr:col>
      <xdr:colOff>352425</xdr:colOff>
      <xdr:row>26</xdr:row>
      <xdr:rowOff>76200</xdr:rowOff>
    </xdr:to>
    <xdr:graphicFrame macro="">
      <xdr:nvGraphicFramePr>
        <xdr:cNvPr id="64546" name="Chart 1">
          <a:extLst>
            <a:ext uri="{FF2B5EF4-FFF2-40B4-BE49-F238E27FC236}">
              <a16:creationId xmlns:a16="http://schemas.microsoft.com/office/drawing/2014/main" id="{4D978399-5921-422E-B6D8-A6EC901B3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xdr:row>
      <xdr:rowOff>76200</xdr:rowOff>
    </xdr:from>
    <xdr:to>
      <xdr:col>17</xdr:col>
      <xdr:colOff>342900</xdr:colOff>
      <xdr:row>26</xdr:row>
      <xdr:rowOff>76200</xdr:rowOff>
    </xdr:to>
    <xdr:graphicFrame macro="">
      <xdr:nvGraphicFramePr>
        <xdr:cNvPr id="25637" name="Chart 1">
          <a:extLst>
            <a:ext uri="{FF2B5EF4-FFF2-40B4-BE49-F238E27FC236}">
              <a16:creationId xmlns:a16="http://schemas.microsoft.com/office/drawing/2014/main" id="{AD8E59AA-4073-40E2-B034-F134738C0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xdr:row>
      <xdr:rowOff>104775</xdr:rowOff>
    </xdr:from>
    <xdr:to>
      <xdr:col>17</xdr:col>
      <xdr:colOff>371475</xdr:colOff>
      <xdr:row>26</xdr:row>
      <xdr:rowOff>95250</xdr:rowOff>
    </xdr:to>
    <xdr:graphicFrame macro="">
      <xdr:nvGraphicFramePr>
        <xdr:cNvPr id="34851" name="Chart 1">
          <a:extLst>
            <a:ext uri="{FF2B5EF4-FFF2-40B4-BE49-F238E27FC236}">
              <a16:creationId xmlns:a16="http://schemas.microsoft.com/office/drawing/2014/main" id="{D7DB4B6B-05ED-4C0C-82DD-2BDA02B94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xdr:row>
      <xdr:rowOff>95250</xdr:rowOff>
    </xdr:from>
    <xdr:to>
      <xdr:col>17</xdr:col>
      <xdr:colOff>333375</xdr:colOff>
      <xdr:row>26</xdr:row>
      <xdr:rowOff>66675</xdr:rowOff>
    </xdr:to>
    <xdr:graphicFrame macro="">
      <xdr:nvGraphicFramePr>
        <xdr:cNvPr id="36899" name="Chart 1">
          <a:extLst>
            <a:ext uri="{FF2B5EF4-FFF2-40B4-BE49-F238E27FC236}">
              <a16:creationId xmlns:a16="http://schemas.microsoft.com/office/drawing/2014/main" id="{ADAB1EDB-6B46-4E34-8CBD-43EFA58FA9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2</xdr:row>
      <xdr:rowOff>104775</xdr:rowOff>
    </xdr:from>
    <xdr:to>
      <xdr:col>17</xdr:col>
      <xdr:colOff>371475</xdr:colOff>
      <xdr:row>26</xdr:row>
      <xdr:rowOff>95250</xdr:rowOff>
    </xdr:to>
    <xdr:graphicFrame macro="">
      <xdr:nvGraphicFramePr>
        <xdr:cNvPr id="40995" name="Chart 1">
          <a:extLst>
            <a:ext uri="{FF2B5EF4-FFF2-40B4-BE49-F238E27FC236}">
              <a16:creationId xmlns:a16="http://schemas.microsoft.com/office/drawing/2014/main" id="{05B9A677-1F0D-46D9-978C-6F66C9B38C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2</xdr:row>
      <xdr:rowOff>85725</xdr:rowOff>
    </xdr:from>
    <xdr:to>
      <xdr:col>17</xdr:col>
      <xdr:colOff>381000</xdr:colOff>
      <xdr:row>26</xdr:row>
      <xdr:rowOff>85725</xdr:rowOff>
    </xdr:to>
    <xdr:graphicFrame macro="">
      <xdr:nvGraphicFramePr>
        <xdr:cNvPr id="43043" name="Chart 1">
          <a:extLst>
            <a:ext uri="{FF2B5EF4-FFF2-40B4-BE49-F238E27FC236}">
              <a16:creationId xmlns:a16="http://schemas.microsoft.com/office/drawing/2014/main" id="{4B360B49-8851-42A3-8030-D9DA0D32F6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2</xdr:row>
      <xdr:rowOff>85725</xdr:rowOff>
    </xdr:from>
    <xdr:to>
      <xdr:col>17</xdr:col>
      <xdr:colOff>342900</xdr:colOff>
      <xdr:row>26</xdr:row>
      <xdr:rowOff>76200</xdr:rowOff>
    </xdr:to>
    <xdr:graphicFrame macro="">
      <xdr:nvGraphicFramePr>
        <xdr:cNvPr id="46115" name="Chart 1">
          <a:extLst>
            <a:ext uri="{FF2B5EF4-FFF2-40B4-BE49-F238E27FC236}">
              <a16:creationId xmlns:a16="http://schemas.microsoft.com/office/drawing/2014/main" id="{B6967BD1-9B9A-46EC-8866-C636FA86F0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2</xdr:row>
      <xdr:rowOff>114300</xdr:rowOff>
    </xdr:from>
    <xdr:to>
      <xdr:col>17</xdr:col>
      <xdr:colOff>352425</xdr:colOff>
      <xdr:row>26</xdr:row>
      <xdr:rowOff>85725</xdr:rowOff>
    </xdr:to>
    <xdr:graphicFrame macro="">
      <xdr:nvGraphicFramePr>
        <xdr:cNvPr id="48163" name="Chart 1">
          <a:extLst>
            <a:ext uri="{FF2B5EF4-FFF2-40B4-BE49-F238E27FC236}">
              <a16:creationId xmlns:a16="http://schemas.microsoft.com/office/drawing/2014/main" id="{D10E90A9-F7C6-4AF8-927A-6E303E97F8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2</xdr:row>
      <xdr:rowOff>95250</xdr:rowOff>
    </xdr:from>
    <xdr:to>
      <xdr:col>17</xdr:col>
      <xdr:colOff>323850</xdr:colOff>
      <xdr:row>26</xdr:row>
      <xdr:rowOff>76200</xdr:rowOff>
    </xdr:to>
    <xdr:graphicFrame macro="">
      <xdr:nvGraphicFramePr>
        <xdr:cNvPr id="21538" name="Chart 1">
          <a:extLst>
            <a:ext uri="{FF2B5EF4-FFF2-40B4-BE49-F238E27FC236}">
              <a16:creationId xmlns:a16="http://schemas.microsoft.com/office/drawing/2014/main" id="{19ED4ACA-305D-47AD-B2DE-4C34873F9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MS_Brief_Report_MSY4STR047.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tte, Tyler" refreshedDate="43028.65521203704" createdVersion="1" refreshedVersion="4" recordCount="8400" upgradeOnRefresh="1">
  <cacheSource type="worksheet">
    <worksheetSource ref="A1:J8401" sheet="P-Data" r:id="rId2"/>
  </cacheSource>
  <cacheFields count="15">
    <cacheField name="DataMart" numFmtId="0">
      <sharedItems containsSemiMixedTypes="0" containsString="0" containsNumber="1" containsInteger="1" minValue="1" maxValue="41" count="17">
        <n v="30"/>
        <n v="7"/>
        <n v="3"/>
        <n v="8"/>
        <n v="2"/>
        <n v="5"/>
        <n v="1"/>
        <n v="9"/>
        <n v="11"/>
        <n v="15"/>
        <n v="14"/>
        <n v="33"/>
        <n v="12"/>
        <n v="13"/>
        <n v="6"/>
        <n v="20"/>
        <n v="41"/>
      </sharedItems>
    </cacheField>
    <cacheField name="Year" numFmtId="0">
      <sharedItems containsSemiMixedTypes="0" containsString="0" containsNumber="1" containsInteger="1" minValue="2000" maxValue="2012" count="13">
        <n v="2012"/>
        <n v="2011"/>
        <n v="2010"/>
        <n v="2009"/>
        <n v="2008"/>
        <n v="2006"/>
        <n v="2007"/>
        <n v="2005"/>
        <n v="2002"/>
        <n v="2001"/>
        <n v="2000"/>
        <n v="2003"/>
        <n v="2004"/>
      </sharedItems>
    </cacheField>
    <cacheField name="Sex" numFmtId="0">
      <sharedItems count="2">
        <s v=" F"/>
        <s v=" M"/>
      </sharedItems>
    </cacheField>
    <cacheField name="Age Group" numFmtId="0">
      <sharedItems count="5">
        <s v="0-21"/>
        <s v="22-44"/>
        <s v="45-64"/>
        <s v="65+"/>
        <s v=" 0-21" u="1"/>
      </sharedItems>
    </cacheField>
    <cacheField name="Generic Name" numFmtId="0">
      <sharedItems count="6">
        <s v="DARIFENACIN HYDROBROMIDE"/>
        <s v="FESOTERODINE FUMARATE"/>
        <s v="OXYBUTYNIN CHLORIDE"/>
        <s v="SOLIFENACIN SUCCINATE"/>
        <s v="TOLTERODINE TARTRATE"/>
        <s v="TROSPIUM CHLORIDE"/>
      </sharedItems>
    </cacheField>
    <cacheField name="Dispensings" numFmtId="0">
      <sharedItems containsSemiMixedTypes="0" containsString="0" containsNumber="1" containsInteger="1" minValue="0" maxValue="360090"/>
    </cacheField>
    <cacheField name="Days Supplied" numFmtId="0">
      <sharedItems containsSemiMixedTypes="0" containsString="0" containsNumber="1" containsInteger="1" minValue="0" maxValue="13383562"/>
    </cacheField>
    <cacheField name="Users" numFmtId="0">
      <sharedItems containsSemiMixedTypes="0" containsString="0" containsNumber="1" containsInteger="1" minValue="0" maxValue="71769"/>
    </cacheField>
    <cacheField name="Total Enrollment" numFmtId="0">
      <sharedItems containsSemiMixedTypes="0" containsString="0" containsNumber="1" containsInteger="1" minValue="980" maxValue="2789565"/>
    </cacheField>
    <cacheField name="Days Covered" numFmtId="0">
      <sharedItems containsSemiMixedTypes="0" containsString="0" containsNumber="1" containsInteger="1" minValue="104686" maxValue="738632107"/>
    </cacheField>
    <cacheField name="prevrate" numFmtId="0" formula="Users /'Total Enrollment' *1000" databaseField="0"/>
    <cacheField name="prevratedays" numFmtId="0" formula="'Days Supplied' /'Days Covered' *1000000" databaseField="0"/>
    <cacheField name="dayspu" numFmtId="0" formula="'Days Supplied' /Users" databaseField="0"/>
    <cacheField name="disppu" numFmtId="0" formula="Dispensings /Users" databaseField="0"/>
    <cacheField name="dpd" numFmtId="0" formula="'Days Supplied' /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400">
  <r>
    <x v="0"/>
    <x v="0"/>
    <x v="0"/>
    <x v="0"/>
    <x v="0"/>
    <n v="134"/>
    <n v="4200"/>
    <n v="35"/>
    <n v="1248577"/>
    <n v="106906815"/>
  </r>
  <r>
    <x v="0"/>
    <x v="0"/>
    <x v="0"/>
    <x v="0"/>
    <x v="1"/>
    <n v="56"/>
    <n v="1780"/>
    <n v="19"/>
    <n v="1248577"/>
    <n v="106906815"/>
  </r>
  <r>
    <x v="0"/>
    <x v="0"/>
    <x v="0"/>
    <x v="0"/>
    <x v="2"/>
    <n v="3101"/>
    <n v="97573"/>
    <n v="983"/>
    <n v="1248577"/>
    <n v="106906815"/>
  </r>
  <r>
    <x v="0"/>
    <x v="0"/>
    <x v="0"/>
    <x v="0"/>
    <x v="3"/>
    <n v="369"/>
    <n v="12417"/>
    <n v="122"/>
    <n v="1248577"/>
    <n v="106906815"/>
  </r>
  <r>
    <x v="0"/>
    <x v="0"/>
    <x v="0"/>
    <x v="0"/>
    <x v="4"/>
    <n v="320"/>
    <n v="10435"/>
    <n v="103"/>
    <n v="1248577"/>
    <n v="106906815"/>
  </r>
  <r>
    <x v="0"/>
    <x v="0"/>
    <x v="0"/>
    <x v="0"/>
    <x v="5"/>
    <n v="35"/>
    <n v="1155"/>
    <n v="15"/>
    <n v="1248577"/>
    <n v="106906815"/>
  </r>
  <r>
    <x v="0"/>
    <x v="0"/>
    <x v="1"/>
    <x v="0"/>
    <x v="0"/>
    <n v="59"/>
    <n v="1820"/>
    <n v="17"/>
    <n v="1306373"/>
    <n v="112380713"/>
  </r>
  <r>
    <x v="0"/>
    <x v="0"/>
    <x v="1"/>
    <x v="0"/>
    <x v="1"/>
    <n v="26"/>
    <n v="960"/>
    <n v="6"/>
    <n v="1306373"/>
    <n v="112380713"/>
  </r>
  <r>
    <x v="0"/>
    <x v="0"/>
    <x v="1"/>
    <x v="0"/>
    <x v="2"/>
    <n v="2867"/>
    <n v="87717"/>
    <n v="949"/>
    <n v="1306373"/>
    <n v="112380713"/>
  </r>
  <r>
    <x v="0"/>
    <x v="0"/>
    <x v="1"/>
    <x v="0"/>
    <x v="3"/>
    <n v="221"/>
    <n v="6893"/>
    <n v="59"/>
    <n v="1306373"/>
    <n v="112380713"/>
  </r>
  <r>
    <x v="0"/>
    <x v="0"/>
    <x v="1"/>
    <x v="0"/>
    <x v="4"/>
    <n v="208"/>
    <n v="7090"/>
    <n v="64"/>
    <n v="1306373"/>
    <n v="112380713"/>
  </r>
  <r>
    <x v="0"/>
    <x v="0"/>
    <x v="1"/>
    <x v="0"/>
    <x v="5"/>
    <n v="21"/>
    <n v="610"/>
    <n v="7"/>
    <n v="1306373"/>
    <n v="112380713"/>
  </r>
  <r>
    <x v="0"/>
    <x v="1"/>
    <x v="0"/>
    <x v="0"/>
    <x v="0"/>
    <n v="80"/>
    <n v="2508"/>
    <n v="31"/>
    <n v="1329355"/>
    <n v="338358977"/>
  </r>
  <r>
    <x v="0"/>
    <x v="1"/>
    <x v="0"/>
    <x v="0"/>
    <x v="1"/>
    <n v="62"/>
    <n v="2056"/>
    <n v="20"/>
    <n v="1329355"/>
    <n v="338358977"/>
  </r>
  <r>
    <x v="0"/>
    <x v="1"/>
    <x v="0"/>
    <x v="0"/>
    <x v="2"/>
    <n v="3459"/>
    <n v="107080"/>
    <n v="1092"/>
    <n v="1329355"/>
    <n v="338358977"/>
  </r>
  <r>
    <x v="0"/>
    <x v="1"/>
    <x v="0"/>
    <x v="0"/>
    <x v="3"/>
    <n v="410"/>
    <n v="13762"/>
    <n v="125"/>
    <n v="1329355"/>
    <n v="338358977"/>
  </r>
  <r>
    <x v="0"/>
    <x v="1"/>
    <x v="0"/>
    <x v="0"/>
    <x v="4"/>
    <n v="405"/>
    <n v="13022"/>
    <n v="127"/>
    <n v="1329355"/>
    <n v="338358977"/>
  </r>
  <r>
    <x v="0"/>
    <x v="1"/>
    <x v="0"/>
    <x v="0"/>
    <x v="5"/>
    <n v="29"/>
    <n v="990"/>
    <n v="11"/>
    <n v="1329355"/>
    <n v="338358977"/>
  </r>
  <r>
    <x v="0"/>
    <x v="1"/>
    <x v="1"/>
    <x v="0"/>
    <x v="0"/>
    <n v="52"/>
    <n v="1560"/>
    <n v="12"/>
    <n v="1382373"/>
    <n v="352069485"/>
  </r>
  <r>
    <x v="0"/>
    <x v="1"/>
    <x v="1"/>
    <x v="0"/>
    <x v="1"/>
    <n v="32"/>
    <n v="1005"/>
    <n v="11"/>
    <n v="1382373"/>
    <n v="352069485"/>
  </r>
  <r>
    <x v="0"/>
    <x v="1"/>
    <x v="1"/>
    <x v="0"/>
    <x v="2"/>
    <n v="3164"/>
    <n v="95528"/>
    <n v="1060"/>
    <n v="1382373"/>
    <n v="352069485"/>
  </r>
  <r>
    <x v="0"/>
    <x v="1"/>
    <x v="1"/>
    <x v="0"/>
    <x v="3"/>
    <n v="215"/>
    <n v="7080"/>
    <n v="58"/>
    <n v="1382373"/>
    <n v="352069485"/>
  </r>
  <r>
    <x v="0"/>
    <x v="1"/>
    <x v="1"/>
    <x v="0"/>
    <x v="4"/>
    <n v="271"/>
    <n v="9042"/>
    <n v="80"/>
    <n v="1382373"/>
    <n v="352069485"/>
  </r>
  <r>
    <x v="0"/>
    <x v="1"/>
    <x v="1"/>
    <x v="0"/>
    <x v="5"/>
    <n v="9"/>
    <n v="270"/>
    <n v="6"/>
    <n v="1382373"/>
    <n v="352069485"/>
  </r>
  <r>
    <x v="0"/>
    <x v="2"/>
    <x v="0"/>
    <x v="0"/>
    <x v="0"/>
    <n v="90"/>
    <n v="2978"/>
    <n v="32"/>
    <n v="1536125"/>
    <n v="379543657"/>
  </r>
  <r>
    <x v="0"/>
    <x v="2"/>
    <x v="0"/>
    <x v="0"/>
    <x v="1"/>
    <n v="33"/>
    <n v="1190"/>
    <n v="15"/>
    <n v="1536125"/>
    <n v="379543657"/>
  </r>
  <r>
    <x v="0"/>
    <x v="2"/>
    <x v="0"/>
    <x v="0"/>
    <x v="2"/>
    <n v="3686"/>
    <n v="114849"/>
    <n v="1195"/>
    <n v="1536125"/>
    <n v="379543657"/>
  </r>
  <r>
    <x v="0"/>
    <x v="2"/>
    <x v="0"/>
    <x v="0"/>
    <x v="3"/>
    <n v="527"/>
    <n v="17221"/>
    <n v="146"/>
    <n v="1536125"/>
    <n v="379543657"/>
  </r>
  <r>
    <x v="0"/>
    <x v="2"/>
    <x v="0"/>
    <x v="0"/>
    <x v="4"/>
    <n v="585"/>
    <n v="18882"/>
    <n v="177"/>
    <n v="1536125"/>
    <n v="379543657"/>
  </r>
  <r>
    <x v="0"/>
    <x v="2"/>
    <x v="0"/>
    <x v="0"/>
    <x v="5"/>
    <n v="46"/>
    <n v="2145"/>
    <n v="11"/>
    <n v="1536125"/>
    <n v="379543657"/>
  </r>
  <r>
    <x v="0"/>
    <x v="2"/>
    <x v="1"/>
    <x v="0"/>
    <x v="0"/>
    <n v="43"/>
    <n v="1244"/>
    <n v="15"/>
    <n v="1586634"/>
    <n v="392568710"/>
  </r>
  <r>
    <x v="0"/>
    <x v="2"/>
    <x v="1"/>
    <x v="0"/>
    <x v="1"/>
    <n v="26"/>
    <n v="765"/>
    <n v="11"/>
    <n v="1586634"/>
    <n v="392568710"/>
  </r>
  <r>
    <x v="0"/>
    <x v="2"/>
    <x v="1"/>
    <x v="0"/>
    <x v="2"/>
    <n v="3137"/>
    <n v="92214"/>
    <n v="1136"/>
    <n v="1586634"/>
    <n v="392568710"/>
  </r>
  <r>
    <x v="0"/>
    <x v="2"/>
    <x v="1"/>
    <x v="0"/>
    <x v="3"/>
    <n v="214"/>
    <n v="7006"/>
    <n v="62"/>
    <n v="1586634"/>
    <n v="392568710"/>
  </r>
  <r>
    <x v="0"/>
    <x v="2"/>
    <x v="1"/>
    <x v="0"/>
    <x v="4"/>
    <n v="304"/>
    <n v="9807"/>
    <n v="110"/>
    <n v="1586634"/>
    <n v="392568710"/>
  </r>
  <r>
    <x v="0"/>
    <x v="2"/>
    <x v="1"/>
    <x v="0"/>
    <x v="5"/>
    <n v="7"/>
    <n v="195"/>
    <n v="3"/>
    <n v="1586634"/>
    <n v="392568710"/>
  </r>
  <r>
    <x v="0"/>
    <x v="3"/>
    <x v="0"/>
    <x v="0"/>
    <x v="0"/>
    <n v="169"/>
    <n v="5725"/>
    <n v="54"/>
    <n v="1751062"/>
    <n v="438245187"/>
  </r>
  <r>
    <x v="0"/>
    <x v="3"/>
    <x v="0"/>
    <x v="0"/>
    <x v="1"/>
    <n v="8"/>
    <n v="199"/>
    <n v="5"/>
    <n v="1751062"/>
    <n v="438245187"/>
  </r>
  <r>
    <x v="0"/>
    <x v="3"/>
    <x v="0"/>
    <x v="0"/>
    <x v="2"/>
    <n v="3932"/>
    <n v="120907"/>
    <n v="1376"/>
    <n v="1751062"/>
    <n v="438245187"/>
  </r>
  <r>
    <x v="0"/>
    <x v="3"/>
    <x v="0"/>
    <x v="0"/>
    <x v="3"/>
    <n v="509"/>
    <n v="16695"/>
    <n v="182"/>
    <n v="1751062"/>
    <n v="438245187"/>
  </r>
  <r>
    <x v="0"/>
    <x v="3"/>
    <x v="0"/>
    <x v="0"/>
    <x v="4"/>
    <n v="869"/>
    <n v="29847"/>
    <n v="278"/>
    <n v="1751062"/>
    <n v="438245187"/>
  </r>
  <r>
    <x v="0"/>
    <x v="3"/>
    <x v="0"/>
    <x v="0"/>
    <x v="5"/>
    <n v="64"/>
    <n v="2500"/>
    <n v="22"/>
    <n v="1751062"/>
    <n v="438245187"/>
  </r>
  <r>
    <x v="0"/>
    <x v="4"/>
    <x v="0"/>
    <x v="0"/>
    <x v="0"/>
    <n v="158"/>
    <n v="5811"/>
    <n v="60"/>
    <n v="1772378"/>
    <n v="445772133"/>
  </r>
  <r>
    <x v="0"/>
    <x v="4"/>
    <x v="0"/>
    <x v="0"/>
    <x v="1"/>
    <n v="0"/>
    <n v="0"/>
    <n v="0"/>
    <n v="1772378"/>
    <n v="445772133"/>
  </r>
  <r>
    <x v="0"/>
    <x v="4"/>
    <x v="0"/>
    <x v="0"/>
    <x v="2"/>
    <n v="3831"/>
    <n v="118597"/>
    <n v="1310"/>
    <n v="1772378"/>
    <n v="445772133"/>
  </r>
  <r>
    <x v="0"/>
    <x v="4"/>
    <x v="0"/>
    <x v="0"/>
    <x v="3"/>
    <n v="357"/>
    <n v="11463"/>
    <n v="116"/>
    <n v="1772378"/>
    <n v="445772133"/>
  </r>
  <r>
    <x v="0"/>
    <x v="4"/>
    <x v="0"/>
    <x v="0"/>
    <x v="4"/>
    <n v="972"/>
    <n v="32318"/>
    <n v="340"/>
    <n v="1772378"/>
    <n v="445772133"/>
  </r>
  <r>
    <x v="0"/>
    <x v="4"/>
    <x v="0"/>
    <x v="0"/>
    <x v="5"/>
    <n v="56"/>
    <n v="2340"/>
    <n v="28"/>
    <n v="1772378"/>
    <n v="445772133"/>
  </r>
  <r>
    <x v="0"/>
    <x v="3"/>
    <x v="1"/>
    <x v="0"/>
    <x v="0"/>
    <n v="44"/>
    <n v="1644"/>
    <n v="17"/>
    <n v="1804627"/>
    <n v="451996613"/>
  </r>
  <r>
    <x v="0"/>
    <x v="3"/>
    <x v="1"/>
    <x v="0"/>
    <x v="1"/>
    <n v="2"/>
    <n v="60"/>
    <n v="1"/>
    <n v="1804627"/>
    <n v="451996613"/>
  </r>
  <r>
    <x v="0"/>
    <x v="3"/>
    <x v="1"/>
    <x v="0"/>
    <x v="2"/>
    <n v="3412"/>
    <n v="102392"/>
    <n v="1236"/>
    <n v="1804627"/>
    <n v="451996613"/>
  </r>
  <r>
    <x v="0"/>
    <x v="3"/>
    <x v="1"/>
    <x v="0"/>
    <x v="3"/>
    <n v="199"/>
    <n v="6546"/>
    <n v="59"/>
    <n v="1804627"/>
    <n v="451996613"/>
  </r>
  <r>
    <x v="0"/>
    <x v="3"/>
    <x v="1"/>
    <x v="0"/>
    <x v="4"/>
    <n v="517"/>
    <n v="17075"/>
    <n v="166"/>
    <n v="1804627"/>
    <n v="451996613"/>
  </r>
  <r>
    <x v="0"/>
    <x v="3"/>
    <x v="1"/>
    <x v="0"/>
    <x v="5"/>
    <n v="34"/>
    <n v="1115"/>
    <n v="12"/>
    <n v="1804627"/>
    <n v="451996613"/>
  </r>
  <r>
    <x v="0"/>
    <x v="4"/>
    <x v="1"/>
    <x v="0"/>
    <x v="0"/>
    <n v="54"/>
    <n v="1955"/>
    <n v="22"/>
    <n v="1824759"/>
    <n v="460205640"/>
  </r>
  <r>
    <x v="0"/>
    <x v="4"/>
    <x v="1"/>
    <x v="0"/>
    <x v="1"/>
    <n v="0"/>
    <n v="0"/>
    <n v="0"/>
    <n v="1824759"/>
    <n v="460205640"/>
  </r>
  <r>
    <x v="0"/>
    <x v="4"/>
    <x v="1"/>
    <x v="0"/>
    <x v="2"/>
    <n v="3261"/>
    <n v="98293"/>
    <n v="1277"/>
    <n v="1824759"/>
    <n v="460205640"/>
  </r>
  <r>
    <x v="0"/>
    <x v="4"/>
    <x v="1"/>
    <x v="0"/>
    <x v="3"/>
    <n v="144"/>
    <n v="4660"/>
    <n v="46"/>
    <n v="1824759"/>
    <n v="460205640"/>
  </r>
  <r>
    <x v="0"/>
    <x v="4"/>
    <x v="1"/>
    <x v="0"/>
    <x v="4"/>
    <n v="517"/>
    <n v="16990"/>
    <n v="171"/>
    <n v="1824759"/>
    <n v="460205640"/>
  </r>
  <r>
    <x v="0"/>
    <x v="4"/>
    <x v="1"/>
    <x v="0"/>
    <x v="5"/>
    <n v="8"/>
    <n v="277"/>
    <n v="6"/>
    <n v="1824759"/>
    <n v="460205640"/>
  </r>
  <r>
    <x v="0"/>
    <x v="0"/>
    <x v="1"/>
    <x v="1"/>
    <x v="0"/>
    <n v="343"/>
    <n v="11345"/>
    <n v="114"/>
    <n v="1789532"/>
    <n v="169073969"/>
  </r>
  <r>
    <x v="0"/>
    <x v="0"/>
    <x v="1"/>
    <x v="1"/>
    <x v="1"/>
    <n v="199"/>
    <n v="6173"/>
    <n v="59"/>
    <n v="1789532"/>
    <n v="169073969"/>
  </r>
  <r>
    <x v="0"/>
    <x v="0"/>
    <x v="1"/>
    <x v="1"/>
    <x v="2"/>
    <n v="2103"/>
    <n v="67708"/>
    <n v="709"/>
    <n v="1789532"/>
    <n v="169073969"/>
  </r>
  <r>
    <x v="0"/>
    <x v="0"/>
    <x v="1"/>
    <x v="1"/>
    <x v="3"/>
    <n v="1244"/>
    <n v="42144"/>
    <n v="398"/>
    <n v="1789532"/>
    <n v="169073969"/>
  </r>
  <r>
    <x v="0"/>
    <x v="0"/>
    <x v="1"/>
    <x v="1"/>
    <x v="4"/>
    <n v="350"/>
    <n v="12566"/>
    <n v="136"/>
    <n v="1789532"/>
    <n v="169073969"/>
  </r>
  <r>
    <x v="0"/>
    <x v="0"/>
    <x v="1"/>
    <x v="1"/>
    <x v="5"/>
    <n v="132"/>
    <n v="4797"/>
    <n v="36"/>
    <n v="1789532"/>
    <n v="169073969"/>
  </r>
  <r>
    <x v="0"/>
    <x v="1"/>
    <x v="1"/>
    <x v="1"/>
    <x v="0"/>
    <n v="368"/>
    <n v="12444"/>
    <n v="100"/>
    <n v="1825848"/>
    <n v="449997636"/>
  </r>
  <r>
    <x v="0"/>
    <x v="1"/>
    <x v="1"/>
    <x v="1"/>
    <x v="1"/>
    <n v="163"/>
    <n v="5232"/>
    <n v="62"/>
    <n v="1825848"/>
    <n v="449997636"/>
  </r>
  <r>
    <x v="0"/>
    <x v="1"/>
    <x v="1"/>
    <x v="1"/>
    <x v="2"/>
    <n v="2213"/>
    <n v="70416"/>
    <n v="700"/>
    <n v="1825848"/>
    <n v="449997636"/>
  </r>
  <r>
    <x v="0"/>
    <x v="1"/>
    <x v="1"/>
    <x v="1"/>
    <x v="3"/>
    <n v="1304"/>
    <n v="44366"/>
    <n v="432"/>
    <n v="1825848"/>
    <n v="449997636"/>
  </r>
  <r>
    <x v="0"/>
    <x v="1"/>
    <x v="1"/>
    <x v="1"/>
    <x v="4"/>
    <n v="570"/>
    <n v="19952"/>
    <n v="197"/>
    <n v="1825848"/>
    <n v="449997636"/>
  </r>
  <r>
    <x v="0"/>
    <x v="1"/>
    <x v="1"/>
    <x v="1"/>
    <x v="5"/>
    <n v="152"/>
    <n v="5548"/>
    <n v="43"/>
    <n v="1825848"/>
    <n v="449997636"/>
  </r>
  <r>
    <x v="0"/>
    <x v="0"/>
    <x v="0"/>
    <x v="1"/>
    <x v="0"/>
    <n v="1275"/>
    <n v="44169"/>
    <n v="403"/>
    <n v="1843496"/>
    <n v="175035806"/>
  </r>
  <r>
    <x v="0"/>
    <x v="0"/>
    <x v="0"/>
    <x v="1"/>
    <x v="1"/>
    <n v="942"/>
    <n v="32325"/>
    <n v="290"/>
    <n v="1843496"/>
    <n v="175035806"/>
  </r>
  <r>
    <x v="0"/>
    <x v="0"/>
    <x v="0"/>
    <x v="1"/>
    <x v="2"/>
    <n v="5696"/>
    <n v="188079"/>
    <n v="1914"/>
    <n v="1843496"/>
    <n v="175035806"/>
  </r>
  <r>
    <x v="0"/>
    <x v="0"/>
    <x v="0"/>
    <x v="1"/>
    <x v="3"/>
    <n v="5842"/>
    <n v="202590"/>
    <n v="1730"/>
    <n v="1843496"/>
    <n v="175035806"/>
  </r>
  <r>
    <x v="0"/>
    <x v="0"/>
    <x v="0"/>
    <x v="1"/>
    <x v="4"/>
    <n v="1447"/>
    <n v="51917"/>
    <n v="522"/>
    <n v="1843496"/>
    <n v="175035806"/>
  </r>
  <r>
    <x v="0"/>
    <x v="0"/>
    <x v="0"/>
    <x v="1"/>
    <x v="5"/>
    <n v="379"/>
    <n v="13657"/>
    <n v="113"/>
    <n v="1843496"/>
    <n v="175035806"/>
  </r>
  <r>
    <x v="0"/>
    <x v="1"/>
    <x v="0"/>
    <x v="1"/>
    <x v="0"/>
    <n v="1504"/>
    <n v="51689"/>
    <n v="489"/>
    <n v="1895742"/>
    <n v="468204958"/>
  </r>
  <r>
    <x v="0"/>
    <x v="1"/>
    <x v="0"/>
    <x v="1"/>
    <x v="1"/>
    <n v="938"/>
    <n v="32686"/>
    <n v="290"/>
    <n v="1895742"/>
    <n v="468204958"/>
  </r>
  <r>
    <x v="0"/>
    <x v="1"/>
    <x v="0"/>
    <x v="1"/>
    <x v="2"/>
    <n v="5822"/>
    <n v="190482"/>
    <n v="1998"/>
    <n v="1895742"/>
    <n v="468204958"/>
  </r>
  <r>
    <x v="0"/>
    <x v="1"/>
    <x v="0"/>
    <x v="1"/>
    <x v="3"/>
    <n v="5868"/>
    <n v="202227"/>
    <n v="1780"/>
    <n v="1895742"/>
    <n v="468204958"/>
  </r>
  <r>
    <x v="0"/>
    <x v="1"/>
    <x v="0"/>
    <x v="1"/>
    <x v="4"/>
    <n v="1886"/>
    <n v="69931"/>
    <n v="685"/>
    <n v="1895742"/>
    <n v="468204958"/>
  </r>
  <r>
    <x v="0"/>
    <x v="1"/>
    <x v="0"/>
    <x v="1"/>
    <x v="5"/>
    <n v="510"/>
    <n v="19088"/>
    <n v="151"/>
    <n v="1895742"/>
    <n v="468204958"/>
  </r>
  <r>
    <x v="0"/>
    <x v="2"/>
    <x v="1"/>
    <x v="1"/>
    <x v="0"/>
    <n v="498"/>
    <n v="17250"/>
    <n v="132"/>
    <n v="2016179"/>
    <n v="486341287"/>
  </r>
  <r>
    <x v="0"/>
    <x v="2"/>
    <x v="1"/>
    <x v="1"/>
    <x v="1"/>
    <n v="193"/>
    <n v="5736"/>
    <n v="80"/>
    <n v="2016179"/>
    <n v="486341287"/>
  </r>
  <r>
    <x v="0"/>
    <x v="2"/>
    <x v="1"/>
    <x v="1"/>
    <x v="2"/>
    <n v="2424"/>
    <n v="79716"/>
    <n v="743"/>
    <n v="2016179"/>
    <n v="486341287"/>
  </r>
  <r>
    <x v="0"/>
    <x v="2"/>
    <x v="1"/>
    <x v="1"/>
    <x v="3"/>
    <n v="1376"/>
    <n v="46924"/>
    <n v="438"/>
    <n v="2016179"/>
    <n v="486341287"/>
  </r>
  <r>
    <x v="0"/>
    <x v="2"/>
    <x v="1"/>
    <x v="1"/>
    <x v="4"/>
    <n v="826"/>
    <n v="29345"/>
    <n v="295"/>
    <n v="2016179"/>
    <n v="486341287"/>
  </r>
  <r>
    <x v="0"/>
    <x v="2"/>
    <x v="1"/>
    <x v="1"/>
    <x v="5"/>
    <n v="145"/>
    <n v="5078"/>
    <n v="58"/>
    <n v="2016179"/>
    <n v="486341287"/>
  </r>
  <r>
    <x v="0"/>
    <x v="2"/>
    <x v="0"/>
    <x v="1"/>
    <x v="0"/>
    <n v="2004"/>
    <n v="70314"/>
    <n v="590"/>
    <n v="2125436"/>
    <n v="512127574"/>
  </r>
  <r>
    <x v="0"/>
    <x v="2"/>
    <x v="0"/>
    <x v="1"/>
    <x v="1"/>
    <n v="886"/>
    <n v="30507"/>
    <n v="300"/>
    <n v="2125436"/>
    <n v="512127574"/>
  </r>
  <r>
    <x v="0"/>
    <x v="2"/>
    <x v="0"/>
    <x v="1"/>
    <x v="2"/>
    <n v="5932"/>
    <n v="194255"/>
    <n v="2072"/>
    <n v="2125436"/>
    <n v="512127574"/>
  </r>
  <r>
    <x v="0"/>
    <x v="2"/>
    <x v="0"/>
    <x v="1"/>
    <x v="3"/>
    <n v="6749"/>
    <n v="236044"/>
    <n v="2052"/>
    <n v="2125436"/>
    <n v="512127574"/>
  </r>
  <r>
    <x v="0"/>
    <x v="2"/>
    <x v="0"/>
    <x v="1"/>
    <x v="4"/>
    <n v="3166"/>
    <n v="115854"/>
    <n v="1109"/>
    <n v="2125436"/>
    <n v="512127574"/>
  </r>
  <r>
    <x v="0"/>
    <x v="2"/>
    <x v="0"/>
    <x v="1"/>
    <x v="5"/>
    <n v="606"/>
    <n v="22579"/>
    <n v="215"/>
    <n v="2125436"/>
    <n v="512127574"/>
  </r>
  <r>
    <x v="0"/>
    <x v="3"/>
    <x v="1"/>
    <x v="1"/>
    <x v="0"/>
    <n v="671"/>
    <n v="22376"/>
    <n v="193"/>
    <n v="2230349"/>
    <n v="547985764"/>
  </r>
  <r>
    <x v="0"/>
    <x v="3"/>
    <x v="1"/>
    <x v="1"/>
    <x v="1"/>
    <n v="87"/>
    <n v="2834"/>
    <n v="41"/>
    <n v="2230349"/>
    <n v="547985764"/>
  </r>
  <r>
    <x v="0"/>
    <x v="3"/>
    <x v="1"/>
    <x v="1"/>
    <x v="2"/>
    <n v="2492"/>
    <n v="81445"/>
    <n v="739"/>
    <n v="2230349"/>
    <n v="547985764"/>
  </r>
  <r>
    <x v="0"/>
    <x v="3"/>
    <x v="1"/>
    <x v="1"/>
    <x v="3"/>
    <n v="1371"/>
    <n v="46276"/>
    <n v="462"/>
    <n v="2230349"/>
    <n v="547985764"/>
  </r>
  <r>
    <x v="0"/>
    <x v="3"/>
    <x v="1"/>
    <x v="1"/>
    <x v="4"/>
    <n v="1360"/>
    <n v="47928"/>
    <n v="467"/>
    <n v="2230349"/>
    <n v="547985764"/>
  </r>
  <r>
    <x v="0"/>
    <x v="3"/>
    <x v="1"/>
    <x v="1"/>
    <x v="5"/>
    <n v="219"/>
    <n v="8005"/>
    <n v="70"/>
    <n v="2230349"/>
    <n v="547985764"/>
  </r>
  <r>
    <x v="0"/>
    <x v="4"/>
    <x v="1"/>
    <x v="1"/>
    <x v="0"/>
    <n v="620"/>
    <n v="21269"/>
    <n v="213"/>
    <n v="2278213"/>
    <n v="534297693"/>
  </r>
  <r>
    <x v="0"/>
    <x v="4"/>
    <x v="1"/>
    <x v="1"/>
    <x v="1"/>
    <n v="0"/>
    <n v="0"/>
    <n v="0"/>
    <n v="2278213"/>
    <n v="534297693"/>
  </r>
  <r>
    <x v="0"/>
    <x v="4"/>
    <x v="1"/>
    <x v="1"/>
    <x v="2"/>
    <n v="2350"/>
    <n v="75988"/>
    <n v="756"/>
    <n v="2278213"/>
    <n v="534297693"/>
  </r>
  <r>
    <x v="0"/>
    <x v="4"/>
    <x v="1"/>
    <x v="1"/>
    <x v="3"/>
    <n v="1244"/>
    <n v="41833"/>
    <n v="430"/>
    <n v="2278213"/>
    <n v="534297693"/>
  </r>
  <r>
    <x v="0"/>
    <x v="4"/>
    <x v="1"/>
    <x v="1"/>
    <x v="4"/>
    <n v="1390"/>
    <n v="48519"/>
    <n v="530"/>
    <n v="2278213"/>
    <n v="534297693"/>
  </r>
  <r>
    <x v="0"/>
    <x v="4"/>
    <x v="1"/>
    <x v="1"/>
    <x v="5"/>
    <n v="218"/>
    <n v="7449"/>
    <n v="83"/>
    <n v="2278213"/>
    <n v="534297693"/>
  </r>
  <r>
    <x v="0"/>
    <x v="3"/>
    <x v="0"/>
    <x v="1"/>
    <x v="0"/>
    <n v="2700"/>
    <n v="95384"/>
    <n v="871"/>
    <n v="2394561"/>
    <n v="589234755"/>
  </r>
  <r>
    <x v="0"/>
    <x v="3"/>
    <x v="0"/>
    <x v="1"/>
    <x v="1"/>
    <n v="252"/>
    <n v="8930"/>
    <n v="112"/>
    <n v="2394561"/>
    <n v="589234755"/>
  </r>
  <r>
    <x v="0"/>
    <x v="3"/>
    <x v="0"/>
    <x v="1"/>
    <x v="2"/>
    <n v="6665"/>
    <n v="222021"/>
    <n v="2316"/>
    <n v="2394561"/>
    <n v="589234755"/>
  </r>
  <r>
    <x v="0"/>
    <x v="3"/>
    <x v="0"/>
    <x v="1"/>
    <x v="3"/>
    <n v="7382"/>
    <n v="259661"/>
    <n v="2372"/>
    <n v="2394561"/>
    <n v="589234755"/>
  </r>
  <r>
    <x v="0"/>
    <x v="3"/>
    <x v="0"/>
    <x v="1"/>
    <x v="4"/>
    <n v="5334"/>
    <n v="190171"/>
    <n v="1945"/>
    <n v="2394561"/>
    <n v="589234755"/>
  </r>
  <r>
    <x v="0"/>
    <x v="3"/>
    <x v="0"/>
    <x v="1"/>
    <x v="5"/>
    <n v="880"/>
    <n v="31413"/>
    <n v="264"/>
    <n v="2394561"/>
    <n v="589234755"/>
  </r>
  <r>
    <x v="0"/>
    <x v="4"/>
    <x v="0"/>
    <x v="1"/>
    <x v="0"/>
    <n v="2984"/>
    <n v="103647"/>
    <n v="1002"/>
    <n v="2466070"/>
    <n v="580661895"/>
  </r>
  <r>
    <x v="0"/>
    <x v="4"/>
    <x v="0"/>
    <x v="1"/>
    <x v="1"/>
    <n v="0"/>
    <n v="0"/>
    <n v="0"/>
    <n v="2466070"/>
    <n v="580661895"/>
  </r>
  <r>
    <x v="0"/>
    <x v="4"/>
    <x v="0"/>
    <x v="1"/>
    <x v="2"/>
    <n v="5998"/>
    <n v="204399"/>
    <n v="1954"/>
    <n v="2466070"/>
    <n v="580661895"/>
  </r>
  <r>
    <x v="0"/>
    <x v="4"/>
    <x v="0"/>
    <x v="1"/>
    <x v="3"/>
    <n v="6917"/>
    <n v="241539"/>
    <n v="2246"/>
    <n v="2466070"/>
    <n v="580661895"/>
  </r>
  <r>
    <x v="0"/>
    <x v="4"/>
    <x v="0"/>
    <x v="1"/>
    <x v="4"/>
    <n v="6710"/>
    <n v="242572"/>
    <n v="2461"/>
    <n v="2466070"/>
    <n v="580661895"/>
  </r>
  <r>
    <x v="0"/>
    <x v="4"/>
    <x v="0"/>
    <x v="1"/>
    <x v="5"/>
    <n v="920"/>
    <n v="32433"/>
    <n v="327"/>
    <n v="2466070"/>
    <n v="580661895"/>
  </r>
  <r>
    <x v="0"/>
    <x v="0"/>
    <x v="1"/>
    <x v="2"/>
    <x v="0"/>
    <n v="1477"/>
    <n v="60569"/>
    <n v="433"/>
    <n v="1286560"/>
    <n v="97801938"/>
  </r>
  <r>
    <x v="0"/>
    <x v="0"/>
    <x v="1"/>
    <x v="2"/>
    <x v="1"/>
    <n v="1040"/>
    <n v="41446"/>
    <n v="284"/>
    <n v="1286560"/>
    <n v="97801938"/>
  </r>
  <r>
    <x v="0"/>
    <x v="0"/>
    <x v="1"/>
    <x v="2"/>
    <x v="2"/>
    <n v="6194"/>
    <n v="225196"/>
    <n v="1990"/>
    <n v="1286560"/>
    <n v="97801938"/>
  </r>
  <r>
    <x v="0"/>
    <x v="0"/>
    <x v="1"/>
    <x v="2"/>
    <x v="3"/>
    <n v="5903"/>
    <n v="225608"/>
    <n v="1627"/>
    <n v="1286560"/>
    <n v="97801938"/>
  </r>
  <r>
    <x v="0"/>
    <x v="0"/>
    <x v="1"/>
    <x v="2"/>
    <x v="4"/>
    <n v="1532"/>
    <n v="64711"/>
    <n v="475"/>
    <n v="1286560"/>
    <n v="97801938"/>
  </r>
  <r>
    <x v="0"/>
    <x v="0"/>
    <x v="1"/>
    <x v="2"/>
    <x v="5"/>
    <n v="399"/>
    <n v="16577"/>
    <n v="100"/>
    <n v="1286560"/>
    <n v="97801938"/>
  </r>
  <r>
    <x v="0"/>
    <x v="1"/>
    <x v="1"/>
    <x v="2"/>
    <x v="0"/>
    <n v="1653"/>
    <n v="68828"/>
    <n v="453"/>
    <n v="1320088"/>
    <n v="356468427"/>
  </r>
  <r>
    <x v="0"/>
    <x v="1"/>
    <x v="1"/>
    <x v="2"/>
    <x v="1"/>
    <n v="1105"/>
    <n v="41979"/>
    <n v="319"/>
    <n v="1320088"/>
    <n v="356468427"/>
  </r>
  <r>
    <x v="0"/>
    <x v="1"/>
    <x v="1"/>
    <x v="2"/>
    <x v="2"/>
    <n v="6321"/>
    <n v="224180"/>
    <n v="2088"/>
    <n v="1320088"/>
    <n v="356468427"/>
  </r>
  <r>
    <x v="0"/>
    <x v="1"/>
    <x v="1"/>
    <x v="2"/>
    <x v="3"/>
    <n v="6079"/>
    <n v="238876"/>
    <n v="1685"/>
    <n v="1320088"/>
    <n v="356468427"/>
  </r>
  <r>
    <x v="0"/>
    <x v="1"/>
    <x v="1"/>
    <x v="2"/>
    <x v="4"/>
    <n v="2236"/>
    <n v="96565"/>
    <n v="648"/>
    <n v="1320088"/>
    <n v="356468427"/>
  </r>
  <r>
    <x v="0"/>
    <x v="1"/>
    <x v="1"/>
    <x v="2"/>
    <x v="5"/>
    <n v="473"/>
    <n v="18319"/>
    <n v="160"/>
    <n v="1320088"/>
    <n v="356468427"/>
  </r>
  <r>
    <x v="0"/>
    <x v="0"/>
    <x v="0"/>
    <x v="2"/>
    <x v="0"/>
    <n v="7324"/>
    <n v="294490"/>
    <n v="1730"/>
    <n v="1370748"/>
    <n v="102096384"/>
  </r>
  <r>
    <x v="0"/>
    <x v="0"/>
    <x v="0"/>
    <x v="2"/>
    <x v="1"/>
    <n v="4485"/>
    <n v="173158"/>
    <n v="1095"/>
    <n v="1370748"/>
    <n v="102096384"/>
  </r>
  <r>
    <x v="0"/>
    <x v="0"/>
    <x v="0"/>
    <x v="2"/>
    <x v="2"/>
    <n v="26086"/>
    <n v="998488"/>
    <n v="6648"/>
    <n v="1370748"/>
    <n v="102096384"/>
  </r>
  <r>
    <x v="0"/>
    <x v="0"/>
    <x v="0"/>
    <x v="2"/>
    <x v="3"/>
    <n v="26366"/>
    <n v="1030218"/>
    <n v="6213"/>
    <n v="1370748"/>
    <n v="102096384"/>
  </r>
  <r>
    <x v="0"/>
    <x v="0"/>
    <x v="0"/>
    <x v="2"/>
    <x v="4"/>
    <n v="10610"/>
    <n v="457101"/>
    <n v="2711"/>
    <n v="1370748"/>
    <n v="102096384"/>
  </r>
  <r>
    <x v="0"/>
    <x v="0"/>
    <x v="0"/>
    <x v="2"/>
    <x v="5"/>
    <n v="1838"/>
    <n v="75230"/>
    <n v="448"/>
    <n v="1370748"/>
    <n v="102096384"/>
  </r>
  <r>
    <x v="0"/>
    <x v="1"/>
    <x v="0"/>
    <x v="2"/>
    <x v="0"/>
    <n v="8546"/>
    <n v="342592"/>
    <n v="1955"/>
    <n v="1412929"/>
    <n v="384761412"/>
  </r>
  <r>
    <x v="0"/>
    <x v="1"/>
    <x v="0"/>
    <x v="2"/>
    <x v="1"/>
    <n v="4524"/>
    <n v="177405"/>
    <n v="1110"/>
    <n v="1412929"/>
    <n v="384761412"/>
  </r>
  <r>
    <x v="0"/>
    <x v="1"/>
    <x v="0"/>
    <x v="2"/>
    <x v="2"/>
    <n v="26037"/>
    <n v="990723"/>
    <n v="6691"/>
    <n v="1412929"/>
    <n v="384761412"/>
  </r>
  <r>
    <x v="0"/>
    <x v="1"/>
    <x v="0"/>
    <x v="2"/>
    <x v="3"/>
    <n v="27422"/>
    <n v="1067265"/>
    <n v="6580"/>
    <n v="1412929"/>
    <n v="384761412"/>
  </r>
  <r>
    <x v="0"/>
    <x v="1"/>
    <x v="0"/>
    <x v="2"/>
    <x v="4"/>
    <n v="14535"/>
    <n v="619421"/>
    <n v="3556"/>
    <n v="1412929"/>
    <n v="384761412"/>
  </r>
  <r>
    <x v="0"/>
    <x v="1"/>
    <x v="0"/>
    <x v="2"/>
    <x v="5"/>
    <n v="2312"/>
    <n v="95703"/>
    <n v="571"/>
    <n v="1412929"/>
    <n v="384761412"/>
  </r>
  <r>
    <x v="0"/>
    <x v="2"/>
    <x v="1"/>
    <x v="2"/>
    <x v="0"/>
    <n v="2348"/>
    <n v="97789"/>
    <n v="636"/>
    <n v="1474660"/>
    <n v="389042008"/>
  </r>
  <r>
    <x v="0"/>
    <x v="2"/>
    <x v="1"/>
    <x v="2"/>
    <x v="1"/>
    <n v="1051"/>
    <n v="41559"/>
    <n v="337"/>
    <n v="1474660"/>
    <n v="389042008"/>
  </r>
  <r>
    <x v="0"/>
    <x v="2"/>
    <x v="1"/>
    <x v="2"/>
    <x v="2"/>
    <n v="6452"/>
    <n v="230958"/>
    <n v="2110"/>
    <n v="1474660"/>
    <n v="389042008"/>
  </r>
  <r>
    <x v="0"/>
    <x v="2"/>
    <x v="1"/>
    <x v="2"/>
    <x v="3"/>
    <n v="6905"/>
    <n v="267881"/>
    <n v="1890"/>
    <n v="1474660"/>
    <n v="389042008"/>
  </r>
  <r>
    <x v="0"/>
    <x v="2"/>
    <x v="1"/>
    <x v="2"/>
    <x v="4"/>
    <n v="4128"/>
    <n v="174418"/>
    <n v="1164"/>
    <n v="1474660"/>
    <n v="389042008"/>
  </r>
  <r>
    <x v="0"/>
    <x v="2"/>
    <x v="1"/>
    <x v="2"/>
    <x v="5"/>
    <n v="687"/>
    <n v="27701"/>
    <n v="203"/>
    <n v="1474660"/>
    <n v="389042008"/>
  </r>
  <r>
    <x v="0"/>
    <x v="4"/>
    <x v="1"/>
    <x v="2"/>
    <x v="0"/>
    <n v="3218"/>
    <n v="127244"/>
    <n v="927"/>
    <n v="1572002"/>
    <n v="435855249"/>
  </r>
  <r>
    <x v="0"/>
    <x v="4"/>
    <x v="1"/>
    <x v="2"/>
    <x v="1"/>
    <n v="0"/>
    <n v="0"/>
    <n v="0"/>
    <n v="1572002"/>
    <n v="435855249"/>
  </r>
  <r>
    <x v="0"/>
    <x v="4"/>
    <x v="1"/>
    <x v="2"/>
    <x v="2"/>
    <n v="5693"/>
    <n v="214027"/>
    <n v="1870"/>
    <n v="1572002"/>
    <n v="435855249"/>
  </r>
  <r>
    <x v="0"/>
    <x v="4"/>
    <x v="1"/>
    <x v="2"/>
    <x v="3"/>
    <n v="5826"/>
    <n v="228802"/>
    <n v="1708"/>
    <n v="1572002"/>
    <n v="435855249"/>
  </r>
  <r>
    <x v="0"/>
    <x v="4"/>
    <x v="1"/>
    <x v="2"/>
    <x v="4"/>
    <n v="6205"/>
    <n v="261795"/>
    <n v="2001"/>
    <n v="1572002"/>
    <n v="435855249"/>
  </r>
  <r>
    <x v="0"/>
    <x v="4"/>
    <x v="1"/>
    <x v="2"/>
    <x v="5"/>
    <n v="1134"/>
    <n v="42179"/>
    <n v="349"/>
    <n v="1572002"/>
    <n v="435855249"/>
  </r>
  <r>
    <x v="0"/>
    <x v="2"/>
    <x v="0"/>
    <x v="2"/>
    <x v="0"/>
    <n v="10953"/>
    <n v="449307"/>
    <n v="2581"/>
    <n v="1578617"/>
    <n v="419139307"/>
  </r>
  <r>
    <x v="0"/>
    <x v="2"/>
    <x v="0"/>
    <x v="2"/>
    <x v="1"/>
    <n v="3643"/>
    <n v="137982"/>
    <n v="1069"/>
    <n v="1578617"/>
    <n v="419139307"/>
  </r>
  <r>
    <x v="0"/>
    <x v="2"/>
    <x v="0"/>
    <x v="2"/>
    <x v="2"/>
    <n v="26872"/>
    <n v="1040317"/>
    <n v="7240"/>
    <n v="1578617"/>
    <n v="419139307"/>
  </r>
  <r>
    <x v="0"/>
    <x v="2"/>
    <x v="0"/>
    <x v="2"/>
    <x v="3"/>
    <n v="29646"/>
    <n v="1176145"/>
    <n v="7254"/>
    <n v="1578617"/>
    <n v="419139307"/>
  </r>
  <r>
    <x v="0"/>
    <x v="2"/>
    <x v="0"/>
    <x v="2"/>
    <x v="4"/>
    <n v="23881"/>
    <n v="1019759"/>
    <n v="5824"/>
    <n v="1578617"/>
    <n v="419139307"/>
  </r>
  <r>
    <x v="0"/>
    <x v="2"/>
    <x v="0"/>
    <x v="2"/>
    <x v="5"/>
    <n v="2680"/>
    <n v="113366"/>
    <n v="723"/>
    <n v="1578617"/>
    <n v="419139307"/>
  </r>
  <r>
    <x v="0"/>
    <x v="3"/>
    <x v="1"/>
    <x v="2"/>
    <x v="0"/>
    <n v="3147"/>
    <n v="127239"/>
    <n v="897"/>
    <n v="1617216"/>
    <n v="433914157"/>
  </r>
  <r>
    <x v="0"/>
    <x v="3"/>
    <x v="1"/>
    <x v="2"/>
    <x v="1"/>
    <n v="349"/>
    <n v="13798"/>
    <n v="152"/>
    <n v="1617216"/>
    <n v="433914157"/>
  </r>
  <r>
    <x v="0"/>
    <x v="3"/>
    <x v="1"/>
    <x v="2"/>
    <x v="2"/>
    <n v="6954"/>
    <n v="254647"/>
    <n v="2289"/>
    <n v="1617216"/>
    <n v="433914157"/>
  </r>
  <r>
    <x v="0"/>
    <x v="3"/>
    <x v="1"/>
    <x v="2"/>
    <x v="3"/>
    <n v="7174"/>
    <n v="282384"/>
    <n v="2008"/>
    <n v="1617216"/>
    <n v="433914157"/>
  </r>
  <r>
    <x v="0"/>
    <x v="3"/>
    <x v="1"/>
    <x v="2"/>
    <x v="4"/>
    <n v="6035"/>
    <n v="249784"/>
    <n v="1863"/>
    <n v="1617216"/>
    <n v="433914157"/>
  </r>
  <r>
    <x v="0"/>
    <x v="3"/>
    <x v="1"/>
    <x v="2"/>
    <x v="5"/>
    <n v="967"/>
    <n v="39329"/>
    <n v="276"/>
    <n v="1617216"/>
    <n v="433914157"/>
  </r>
  <r>
    <x v="0"/>
    <x v="4"/>
    <x v="0"/>
    <x v="2"/>
    <x v="0"/>
    <n v="14775"/>
    <n v="591436"/>
    <n v="3653"/>
    <n v="1688383"/>
    <n v="469931434"/>
  </r>
  <r>
    <x v="0"/>
    <x v="4"/>
    <x v="0"/>
    <x v="2"/>
    <x v="1"/>
    <n v="0"/>
    <n v="0"/>
    <n v="0"/>
    <n v="1688383"/>
    <n v="469931434"/>
  </r>
  <r>
    <x v="0"/>
    <x v="4"/>
    <x v="0"/>
    <x v="2"/>
    <x v="2"/>
    <n v="26104"/>
    <n v="1033472"/>
    <n v="6503"/>
    <n v="1688383"/>
    <n v="469931434"/>
  </r>
  <r>
    <x v="0"/>
    <x v="4"/>
    <x v="0"/>
    <x v="2"/>
    <x v="3"/>
    <n v="28086"/>
    <n v="1108731"/>
    <n v="7180"/>
    <n v="1688383"/>
    <n v="469931434"/>
  </r>
  <r>
    <x v="0"/>
    <x v="4"/>
    <x v="0"/>
    <x v="2"/>
    <x v="4"/>
    <n v="35983"/>
    <n v="1556924"/>
    <n v="9158"/>
    <n v="1688383"/>
    <n v="469931434"/>
  </r>
  <r>
    <x v="0"/>
    <x v="4"/>
    <x v="0"/>
    <x v="2"/>
    <x v="5"/>
    <n v="3161"/>
    <n v="125095"/>
    <n v="991"/>
    <n v="1688383"/>
    <n v="469931434"/>
  </r>
  <r>
    <x v="0"/>
    <x v="3"/>
    <x v="0"/>
    <x v="2"/>
    <x v="0"/>
    <n v="14225"/>
    <n v="576593"/>
    <n v="3479"/>
    <n v="1734305"/>
    <n v="466796611"/>
  </r>
  <r>
    <x v="0"/>
    <x v="3"/>
    <x v="0"/>
    <x v="2"/>
    <x v="1"/>
    <n v="965"/>
    <n v="35808"/>
    <n v="386"/>
    <n v="1734305"/>
    <n v="466796611"/>
  </r>
  <r>
    <x v="0"/>
    <x v="3"/>
    <x v="0"/>
    <x v="2"/>
    <x v="2"/>
    <n v="28232"/>
    <n v="1105358"/>
    <n v="7422"/>
    <n v="1734305"/>
    <n v="466796611"/>
  </r>
  <r>
    <x v="0"/>
    <x v="3"/>
    <x v="0"/>
    <x v="2"/>
    <x v="3"/>
    <n v="32501"/>
    <n v="1289421"/>
    <n v="8152"/>
    <n v="1734305"/>
    <n v="466796611"/>
  </r>
  <r>
    <x v="0"/>
    <x v="3"/>
    <x v="0"/>
    <x v="2"/>
    <x v="4"/>
    <n v="34141"/>
    <n v="1467892"/>
    <n v="8510"/>
    <n v="1734305"/>
    <n v="466796611"/>
  </r>
  <r>
    <x v="0"/>
    <x v="3"/>
    <x v="0"/>
    <x v="2"/>
    <x v="5"/>
    <n v="3586"/>
    <n v="144638"/>
    <n v="942"/>
    <n v="1734305"/>
    <n v="466796611"/>
  </r>
  <r>
    <x v="0"/>
    <x v="1"/>
    <x v="1"/>
    <x v="3"/>
    <x v="0"/>
    <n v="3425"/>
    <n v="162116"/>
    <n v="887"/>
    <n v="257537"/>
    <n v="76056382"/>
  </r>
  <r>
    <x v="0"/>
    <x v="1"/>
    <x v="1"/>
    <x v="3"/>
    <x v="1"/>
    <n v="1807"/>
    <n v="83008"/>
    <n v="521"/>
    <n v="257537"/>
    <n v="76056382"/>
  </r>
  <r>
    <x v="0"/>
    <x v="1"/>
    <x v="1"/>
    <x v="3"/>
    <x v="2"/>
    <n v="11037"/>
    <n v="484608"/>
    <n v="3112"/>
    <n v="257537"/>
    <n v="76056382"/>
  </r>
  <r>
    <x v="0"/>
    <x v="1"/>
    <x v="1"/>
    <x v="3"/>
    <x v="3"/>
    <n v="10959"/>
    <n v="496620"/>
    <n v="2804"/>
    <n v="257537"/>
    <n v="76056382"/>
  </r>
  <r>
    <x v="0"/>
    <x v="1"/>
    <x v="1"/>
    <x v="3"/>
    <x v="4"/>
    <n v="5058"/>
    <n v="241324"/>
    <n v="1410"/>
    <n v="257537"/>
    <n v="76056382"/>
  </r>
  <r>
    <x v="0"/>
    <x v="1"/>
    <x v="1"/>
    <x v="3"/>
    <x v="5"/>
    <n v="1454"/>
    <n v="67403"/>
    <n v="383"/>
    <n v="257537"/>
    <n v="76056382"/>
  </r>
  <r>
    <x v="0"/>
    <x v="0"/>
    <x v="1"/>
    <x v="3"/>
    <x v="0"/>
    <n v="3530"/>
    <n v="163599"/>
    <n v="933"/>
    <n v="276564"/>
    <n v="19958579"/>
  </r>
  <r>
    <x v="0"/>
    <x v="0"/>
    <x v="1"/>
    <x v="3"/>
    <x v="1"/>
    <n v="1927"/>
    <n v="93074"/>
    <n v="520"/>
    <n v="276564"/>
    <n v="19958579"/>
  </r>
  <r>
    <x v="0"/>
    <x v="0"/>
    <x v="1"/>
    <x v="3"/>
    <x v="2"/>
    <n v="11726"/>
    <n v="526829"/>
    <n v="3256"/>
    <n v="276564"/>
    <n v="19958579"/>
  </r>
  <r>
    <x v="0"/>
    <x v="0"/>
    <x v="1"/>
    <x v="3"/>
    <x v="3"/>
    <n v="11126"/>
    <n v="508825"/>
    <n v="2810"/>
    <n v="276564"/>
    <n v="19958579"/>
  </r>
  <r>
    <x v="0"/>
    <x v="0"/>
    <x v="1"/>
    <x v="3"/>
    <x v="4"/>
    <n v="3840"/>
    <n v="184383"/>
    <n v="1026"/>
    <n v="276564"/>
    <n v="19958579"/>
  </r>
  <r>
    <x v="0"/>
    <x v="0"/>
    <x v="1"/>
    <x v="3"/>
    <x v="5"/>
    <n v="1187"/>
    <n v="55627"/>
    <n v="300"/>
    <n v="276564"/>
    <n v="19958579"/>
  </r>
  <r>
    <x v="0"/>
    <x v="1"/>
    <x v="0"/>
    <x v="3"/>
    <x v="0"/>
    <n v="7986"/>
    <n v="375566"/>
    <n v="1900"/>
    <n v="292568"/>
    <n v="87461334"/>
  </r>
  <r>
    <x v="0"/>
    <x v="1"/>
    <x v="0"/>
    <x v="3"/>
    <x v="1"/>
    <n v="3587"/>
    <n v="157291"/>
    <n v="927"/>
    <n v="292568"/>
    <n v="87461334"/>
  </r>
  <r>
    <x v="0"/>
    <x v="1"/>
    <x v="0"/>
    <x v="3"/>
    <x v="2"/>
    <n v="28793"/>
    <n v="1269624"/>
    <n v="6898"/>
    <n v="292568"/>
    <n v="87461334"/>
  </r>
  <r>
    <x v="0"/>
    <x v="1"/>
    <x v="0"/>
    <x v="3"/>
    <x v="3"/>
    <n v="21760"/>
    <n v="984099"/>
    <n v="5186"/>
    <n v="292568"/>
    <n v="87461334"/>
  </r>
  <r>
    <x v="0"/>
    <x v="1"/>
    <x v="0"/>
    <x v="3"/>
    <x v="4"/>
    <n v="16620"/>
    <n v="774646"/>
    <n v="4322"/>
    <n v="292568"/>
    <n v="87461334"/>
  </r>
  <r>
    <x v="0"/>
    <x v="1"/>
    <x v="0"/>
    <x v="3"/>
    <x v="5"/>
    <n v="2277"/>
    <n v="104251"/>
    <n v="607"/>
    <n v="292568"/>
    <n v="87461334"/>
  </r>
  <r>
    <x v="0"/>
    <x v="2"/>
    <x v="1"/>
    <x v="3"/>
    <x v="0"/>
    <n v="4091"/>
    <n v="194919"/>
    <n v="1088"/>
    <n v="303108"/>
    <n v="83441178"/>
  </r>
  <r>
    <x v="0"/>
    <x v="2"/>
    <x v="1"/>
    <x v="3"/>
    <x v="1"/>
    <n v="1543"/>
    <n v="68660"/>
    <n v="490"/>
    <n v="303108"/>
    <n v="83441178"/>
  </r>
  <r>
    <x v="0"/>
    <x v="2"/>
    <x v="1"/>
    <x v="3"/>
    <x v="2"/>
    <n v="11076"/>
    <n v="488802"/>
    <n v="3103"/>
    <n v="303108"/>
    <n v="83441178"/>
  </r>
  <r>
    <x v="0"/>
    <x v="2"/>
    <x v="1"/>
    <x v="3"/>
    <x v="3"/>
    <n v="10651"/>
    <n v="482190"/>
    <n v="2780"/>
    <n v="303108"/>
    <n v="83441178"/>
  </r>
  <r>
    <x v="0"/>
    <x v="2"/>
    <x v="1"/>
    <x v="3"/>
    <x v="4"/>
    <n v="9699"/>
    <n v="463390"/>
    <n v="2377"/>
    <n v="303108"/>
    <n v="83441178"/>
  </r>
  <r>
    <x v="0"/>
    <x v="2"/>
    <x v="1"/>
    <x v="3"/>
    <x v="5"/>
    <n v="1666"/>
    <n v="74310"/>
    <n v="434"/>
    <n v="303108"/>
    <n v="83441178"/>
  </r>
  <r>
    <x v="0"/>
    <x v="4"/>
    <x v="1"/>
    <x v="3"/>
    <x v="0"/>
    <n v="4460"/>
    <n v="195408"/>
    <n v="1178"/>
    <n v="312833"/>
    <n v="93755842"/>
  </r>
  <r>
    <x v="0"/>
    <x v="4"/>
    <x v="1"/>
    <x v="3"/>
    <x v="1"/>
    <n v="0"/>
    <n v="0"/>
    <n v="0"/>
    <n v="312833"/>
    <n v="93755842"/>
  </r>
  <r>
    <x v="0"/>
    <x v="4"/>
    <x v="1"/>
    <x v="3"/>
    <x v="2"/>
    <n v="9487"/>
    <n v="419605"/>
    <n v="2616"/>
    <n v="312833"/>
    <n v="93755842"/>
  </r>
  <r>
    <x v="0"/>
    <x v="4"/>
    <x v="1"/>
    <x v="3"/>
    <x v="3"/>
    <n v="8473"/>
    <n v="380690"/>
    <n v="2236"/>
    <n v="312833"/>
    <n v="93755842"/>
  </r>
  <r>
    <x v="0"/>
    <x v="4"/>
    <x v="1"/>
    <x v="3"/>
    <x v="4"/>
    <n v="13914"/>
    <n v="647164"/>
    <n v="3742"/>
    <n v="312833"/>
    <n v="93755842"/>
  </r>
  <r>
    <x v="0"/>
    <x v="4"/>
    <x v="1"/>
    <x v="3"/>
    <x v="5"/>
    <n v="2284"/>
    <n v="99742"/>
    <n v="727"/>
    <n v="312833"/>
    <n v="93755842"/>
  </r>
  <r>
    <x v="0"/>
    <x v="0"/>
    <x v="0"/>
    <x v="3"/>
    <x v="0"/>
    <n v="7764"/>
    <n v="359758"/>
    <n v="1800"/>
    <n v="317746"/>
    <n v="23260644"/>
  </r>
  <r>
    <x v="0"/>
    <x v="0"/>
    <x v="0"/>
    <x v="3"/>
    <x v="1"/>
    <n v="3796"/>
    <n v="173835"/>
    <n v="929"/>
    <n v="317746"/>
    <n v="23260644"/>
  </r>
  <r>
    <x v="0"/>
    <x v="0"/>
    <x v="0"/>
    <x v="3"/>
    <x v="2"/>
    <n v="28329"/>
    <n v="1281953"/>
    <n v="6712"/>
    <n v="317746"/>
    <n v="23260644"/>
  </r>
  <r>
    <x v="0"/>
    <x v="0"/>
    <x v="0"/>
    <x v="3"/>
    <x v="3"/>
    <n v="21984"/>
    <n v="1007592"/>
    <n v="5203"/>
    <n v="317746"/>
    <n v="23260644"/>
  </r>
  <r>
    <x v="0"/>
    <x v="0"/>
    <x v="0"/>
    <x v="3"/>
    <x v="4"/>
    <n v="13708"/>
    <n v="658878"/>
    <n v="3336"/>
    <n v="317746"/>
    <n v="23260644"/>
  </r>
  <r>
    <x v="0"/>
    <x v="0"/>
    <x v="0"/>
    <x v="3"/>
    <x v="5"/>
    <n v="2009"/>
    <n v="88150"/>
    <n v="499"/>
    <n v="317746"/>
    <n v="23260644"/>
  </r>
  <r>
    <x v="0"/>
    <x v="3"/>
    <x v="1"/>
    <x v="3"/>
    <x v="0"/>
    <n v="4681"/>
    <n v="209533"/>
    <n v="1255"/>
    <n v="328849"/>
    <n v="93351252"/>
  </r>
  <r>
    <x v="0"/>
    <x v="3"/>
    <x v="1"/>
    <x v="3"/>
    <x v="1"/>
    <n v="434"/>
    <n v="18263"/>
    <n v="195"/>
    <n v="328849"/>
    <n v="93351252"/>
  </r>
  <r>
    <x v="0"/>
    <x v="3"/>
    <x v="1"/>
    <x v="3"/>
    <x v="2"/>
    <n v="10883"/>
    <n v="477826"/>
    <n v="3075"/>
    <n v="328849"/>
    <n v="93351252"/>
  </r>
  <r>
    <x v="0"/>
    <x v="3"/>
    <x v="1"/>
    <x v="3"/>
    <x v="3"/>
    <n v="10270"/>
    <n v="462934"/>
    <n v="2661"/>
    <n v="328849"/>
    <n v="93351252"/>
  </r>
  <r>
    <x v="0"/>
    <x v="3"/>
    <x v="1"/>
    <x v="3"/>
    <x v="4"/>
    <n v="12986"/>
    <n v="606886"/>
    <n v="3404"/>
    <n v="328849"/>
    <n v="93351252"/>
  </r>
  <r>
    <x v="0"/>
    <x v="3"/>
    <x v="1"/>
    <x v="3"/>
    <x v="5"/>
    <n v="2509"/>
    <n v="111287"/>
    <n v="656"/>
    <n v="328849"/>
    <n v="93351252"/>
  </r>
  <r>
    <x v="0"/>
    <x v="2"/>
    <x v="0"/>
    <x v="3"/>
    <x v="0"/>
    <n v="8961"/>
    <n v="430012"/>
    <n v="2158"/>
    <n v="341089"/>
    <n v="95454419"/>
  </r>
  <r>
    <x v="0"/>
    <x v="2"/>
    <x v="0"/>
    <x v="3"/>
    <x v="1"/>
    <n v="2926"/>
    <n v="126505"/>
    <n v="882"/>
    <n v="341089"/>
    <n v="95454419"/>
  </r>
  <r>
    <x v="0"/>
    <x v="2"/>
    <x v="0"/>
    <x v="3"/>
    <x v="2"/>
    <n v="25443"/>
    <n v="1151411"/>
    <n v="6366"/>
    <n v="341089"/>
    <n v="95454419"/>
  </r>
  <r>
    <x v="0"/>
    <x v="2"/>
    <x v="0"/>
    <x v="3"/>
    <x v="3"/>
    <n v="21425"/>
    <n v="971676"/>
    <n v="5186"/>
    <n v="341089"/>
    <n v="95454419"/>
  </r>
  <r>
    <x v="0"/>
    <x v="2"/>
    <x v="0"/>
    <x v="3"/>
    <x v="4"/>
    <n v="31836"/>
    <n v="1499224"/>
    <n v="6934"/>
    <n v="341089"/>
    <n v="95454419"/>
  </r>
  <r>
    <x v="0"/>
    <x v="2"/>
    <x v="0"/>
    <x v="3"/>
    <x v="5"/>
    <n v="2733"/>
    <n v="124373"/>
    <n v="746"/>
    <n v="341089"/>
    <n v="95454419"/>
  </r>
  <r>
    <x v="0"/>
    <x v="4"/>
    <x v="0"/>
    <x v="3"/>
    <x v="0"/>
    <n v="9106"/>
    <n v="410706"/>
    <n v="2288"/>
    <n v="347709"/>
    <n v="104801053"/>
  </r>
  <r>
    <x v="0"/>
    <x v="4"/>
    <x v="0"/>
    <x v="3"/>
    <x v="1"/>
    <n v="0"/>
    <n v="0"/>
    <n v="0"/>
    <n v="347709"/>
    <n v="104801053"/>
  </r>
  <r>
    <x v="0"/>
    <x v="4"/>
    <x v="0"/>
    <x v="3"/>
    <x v="2"/>
    <n v="23625"/>
    <n v="1054237"/>
    <n v="5383"/>
    <n v="347709"/>
    <n v="104801053"/>
  </r>
  <r>
    <x v="0"/>
    <x v="4"/>
    <x v="0"/>
    <x v="3"/>
    <x v="3"/>
    <n v="16180"/>
    <n v="717380"/>
    <n v="4054"/>
    <n v="347709"/>
    <n v="104801053"/>
  </r>
  <r>
    <x v="0"/>
    <x v="4"/>
    <x v="0"/>
    <x v="3"/>
    <x v="4"/>
    <n v="40540"/>
    <n v="1901622"/>
    <n v="9398"/>
    <n v="347709"/>
    <n v="104801053"/>
  </r>
  <r>
    <x v="0"/>
    <x v="4"/>
    <x v="0"/>
    <x v="3"/>
    <x v="5"/>
    <n v="3574"/>
    <n v="159115"/>
    <n v="1016"/>
    <n v="347709"/>
    <n v="104801053"/>
  </r>
  <r>
    <x v="0"/>
    <x v="3"/>
    <x v="0"/>
    <x v="3"/>
    <x v="0"/>
    <n v="9889"/>
    <n v="454935"/>
    <n v="2460"/>
    <n v="366489"/>
    <n v="105135968"/>
  </r>
  <r>
    <x v="0"/>
    <x v="3"/>
    <x v="0"/>
    <x v="3"/>
    <x v="1"/>
    <n v="734"/>
    <n v="31231"/>
    <n v="324"/>
    <n v="366489"/>
    <n v="105135968"/>
  </r>
  <r>
    <x v="0"/>
    <x v="3"/>
    <x v="0"/>
    <x v="3"/>
    <x v="2"/>
    <n v="26281"/>
    <n v="1179142"/>
    <n v="6363"/>
    <n v="366489"/>
    <n v="105135968"/>
  </r>
  <r>
    <x v="0"/>
    <x v="3"/>
    <x v="0"/>
    <x v="3"/>
    <x v="3"/>
    <n v="20554"/>
    <n v="912170"/>
    <n v="5088"/>
    <n v="366489"/>
    <n v="105135968"/>
  </r>
  <r>
    <x v="0"/>
    <x v="3"/>
    <x v="0"/>
    <x v="3"/>
    <x v="4"/>
    <n v="39886"/>
    <n v="1874837"/>
    <n v="9095"/>
    <n v="366489"/>
    <n v="105135968"/>
  </r>
  <r>
    <x v="0"/>
    <x v="3"/>
    <x v="0"/>
    <x v="3"/>
    <x v="5"/>
    <n v="3697"/>
    <n v="164450"/>
    <n v="969"/>
    <n v="366489"/>
    <n v="105135968"/>
  </r>
  <r>
    <x v="1"/>
    <x v="2"/>
    <x v="0"/>
    <x v="0"/>
    <x v="0"/>
    <n v="0"/>
    <n v="0"/>
    <n v="0"/>
    <n v="4799"/>
    <n v="330040"/>
  </r>
  <r>
    <x v="1"/>
    <x v="2"/>
    <x v="0"/>
    <x v="0"/>
    <x v="1"/>
    <n v="0"/>
    <n v="0"/>
    <n v="0"/>
    <n v="4799"/>
    <n v="330040"/>
  </r>
  <r>
    <x v="1"/>
    <x v="2"/>
    <x v="0"/>
    <x v="0"/>
    <x v="2"/>
    <n v="11"/>
    <n v="390"/>
    <n v="5"/>
    <n v="4799"/>
    <n v="330040"/>
  </r>
  <r>
    <x v="1"/>
    <x v="2"/>
    <x v="0"/>
    <x v="0"/>
    <x v="3"/>
    <n v="0"/>
    <n v="0"/>
    <n v="0"/>
    <n v="4799"/>
    <n v="330040"/>
  </r>
  <r>
    <x v="1"/>
    <x v="2"/>
    <x v="0"/>
    <x v="0"/>
    <x v="4"/>
    <n v="0"/>
    <n v="0"/>
    <n v="0"/>
    <n v="4799"/>
    <n v="330040"/>
  </r>
  <r>
    <x v="1"/>
    <x v="2"/>
    <x v="0"/>
    <x v="0"/>
    <x v="5"/>
    <n v="0"/>
    <n v="0"/>
    <n v="0"/>
    <n v="4799"/>
    <n v="330040"/>
  </r>
  <r>
    <x v="1"/>
    <x v="2"/>
    <x v="1"/>
    <x v="0"/>
    <x v="0"/>
    <n v="0"/>
    <n v="0"/>
    <n v="0"/>
    <n v="5153"/>
    <n v="373623"/>
  </r>
  <r>
    <x v="1"/>
    <x v="2"/>
    <x v="1"/>
    <x v="0"/>
    <x v="1"/>
    <n v="0"/>
    <n v="0"/>
    <n v="0"/>
    <n v="5153"/>
    <n v="373623"/>
  </r>
  <r>
    <x v="1"/>
    <x v="2"/>
    <x v="1"/>
    <x v="0"/>
    <x v="2"/>
    <n v="3"/>
    <n v="141"/>
    <n v="3"/>
    <n v="5153"/>
    <n v="373623"/>
  </r>
  <r>
    <x v="1"/>
    <x v="2"/>
    <x v="1"/>
    <x v="0"/>
    <x v="3"/>
    <n v="0"/>
    <n v="0"/>
    <n v="0"/>
    <n v="5153"/>
    <n v="373623"/>
  </r>
  <r>
    <x v="1"/>
    <x v="2"/>
    <x v="1"/>
    <x v="0"/>
    <x v="4"/>
    <n v="3"/>
    <n v="90"/>
    <n v="2"/>
    <n v="5153"/>
    <n v="373623"/>
  </r>
  <r>
    <x v="1"/>
    <x v="2"/>
    <x v="1"/>
    <x v="0"/>
    <x v="5"/>
    <n v="0"/>
    <n v="0"/>
    <n v="0"/>
    <n v="5153"/>
    <n v="373623"/>
  </r>
  <r>
    <x v="1"/>
    <x v="1"/>
    <x v="0"/>
    <x v="0"/>
    <x v="0"/>
    <n v="0"/>
    <n v="0"/>
    <n v="0"/>
    <n v="9240"/>
    <n v="1028390"/>
  </r>
  <r>
    <x v="1"/>
    <x v="1"/>
    <x v="0"/>
    <x v="0"/>
    <x v="1"/>
    <n v="0"/>
    <n v="0"/>
    <n v="0"/>
    <n v="9240"/>
    <n v="1028390"/>
  </r>
  <r>
    <x v="1"/>
    <x v="1"/>
    <x v="0"/>
    <x v="0"/>
    <x v="2"/>
    <n v="45"/>
    <n v="1695"/>
    <n v="13"/>
    <n v="9240"/>
    <n v="1028390"/>
  </r>
  <r>
    <x v="1"/>
    <x v="1"/>
    <x v="0"/>
    <x v="0"/>
    <x v="3"/>
    <n v="0"/>
    <n v="0"/>
    <n v="0"/>
    <n v="9240"/>
    <n v="1028390"/>
  </r>
  <r>
    <x v="1"/>
    <x v="1"/>
    <x v="0"/>
    <x v="0"/>
    <x v="4"/>
    <n v="0"/>
    <n v="0"/>
    <n v="0"/>
    <n v="9240"/>
    <n v="1028390"/>
  </r>
  <r>
    <x v="1"/>
    <x v="1"/>
    <x v="0"/>
    <x v="0"/>
    <x v="5"/>
    <n v="0"/>
    <n v="0"/>
    <n v="0"/>
    <n v="9240"/>
    <n v="1028390"/>
  </r>
  <r>
    <x v="1"/>
    <x v="1"/>
    <x v="1"/>
    <x v="0"/>
    <x v="0"/>
    <n v="0"/>
    <n v="0"/>
    <n v="0"/>
    <n v="10069"/>
    <n v="1110089"/>
  </r>
  <r>
    <x v="1"/>
    <x v="1"/>
    <x v="1"/>
    <x v="0"/>
    <x v="1"/>
    <n v="0"/>
    <n v="0"/>
    <n v="0"/>
    <n v="10069"/>
    <n v="1110089"/>
  </r>
  <r>
    <x v="1"/>
    <x v="1"/>
    <x v="1"/>
    <x v="0"/>
    <x v="2"/>
    <n v="14"/>
    <n v="541"/>
    <n v="7"/>
    <n v="10069"/>
    <n v="1110089"/>
  </r>
  <r>
    <x v="1"/>
    <x v="1"/>
    <x v="1"/>
    <x v="0"/>
    <x v="3"/>
    <n v="0"/>
    <n v="0"/>
    <n v="0"/>
    <n v="10069"/>
    <n v="1110089"/>
  </r>
  <r>
    <x v="1"/>
    <x v="1"/>
    <x v="1"/>
    <x v="0"/>
    <x v="4"/>
    <n v="14"/>
    <n v="450"/>
    <n v="2"/>
    <n v="10069"/>
    <n v="1110089"/>
  </r>
  <r>
    <x v="1"/>
    <x v="1"/>
    <x v="1"/>
    <x v="0"/>
    <x v="5"/>
    <n v="0"/>
    <n v="0"/>
    <n v="0"/>
    <n v="10069"/>
    <n v="1110089"/>
  </r>
  <r>
    <x v="1"/>
    <x v="5"/>
    <x v="0"/>
    <x v="0"/>
    <x v="0"/>
    <n v="0"/>
    <n v="0"/>
    <n v="0"/>
    <n v="24871"/>
    <n v="7038841"/>
  </r>
  <r>
    <x v="1"/>
    <x v="5"/>
    <x v="0"/>
    <x v="0"/>
    <x v="1"/>
    <n v="0"/>
    <n v="0"/>
    <n v="0"/>
    <n v="24871"/>
    <n v="7038841"/>
  </r>
  <r>
    <x v="1"/>
    <x v="5"/>
    <x v="0"/>
    <x v="0"/>
    <x v="2"/>
    <n v="59"/>
    <n v="1783"/>
    <n v="27"/>
    <n v="24871"/>
    <n v="7038841"/>
  </r>
  <r>
    <x v="1"/>
    <x v="5"/>
    <x v="0"/>
    <x v="0"/>
    <x v="3"/>
    <n v="0"/>
    <n v="0"/>
    <n v="0"/>
    <n v="24871"/>
    <n v="7038841"/>
  </r>
  <r>
    <x v="1"/>
    <x v="5"/>
    <x v="0"/>
    <x v="0"/>
    <x v="4"/>
    <n v="30"/>
    <n v="935"/>
    <n v="11"/>
    <n v="24871"/>
    <n v="7038841"/>
  </r>
  <r>
    <x v="1"/>
    <x v="5"/>
    <x v="0"/>
    <x v="0"/>
    <x v="5"/>
    <n v="1"/>
    <n v="30"/>
    <n v="1"/>
    <n v="24871"/>
    <n v="7038841"/>
  </r>
  <r>
    <x v="1"/>
    <x v="5"/>
    <x v="1"/>
    <x v="0"/>
    <x v="0"/>
    <n v="0"/>
    <n v="0"/>
    <n v="0"/>
    <n v="25343"/>
    <n v="7187711"/>
  </r>
  <r>
    <x v="1"/>
    <x v="5"/>
    <x v="1"/>
    <x v="0"/>
    <x v="1"/>
    <n v="0"/>
    <n v="0"/>
    <n v="0"/>
    <n v="25343"/>
    <n v="7187711"/>
  </r>
  <r>
    <x v="1"/>
    <x v="5"/>
    <x v="1"/>
    <x v="0"/>
    <x v="2"/>
    <n v="67"/>
    <n v="1941"/>
    <n v="28"/>
    <n v="25343"/>
    <n v="7187711"/>
  </r>
  <r>
    <x v="1"/>
    <x v="5"/>
    <x v="1"/>
    <x v="0"/>
    <x v="3"/>
    <n v="0"/>
    <n v="0"/>
    <n v="0"/>
    <n v="25343"/>
    <n v="7187711"/>
  </r>
  <r>
    <x v="1"/>
    <x v="5"/>
    <x v="1"/>
    <x v="0"/>
    <x v="4"/>
    <n v="19"/>
    <n v="570"/>
    <n v="4"/>
    <n v="25343"/>
    <n v="7187711"/>
  </r>
  <r>
    <x v="1"/>
    <x v="5"/>
    <x v="1"/>
    <x v="0"/>
    <x v="5"/>
    <n v="0"/>
    <n v="0"/>
    <n v="0"/>
    <n v="25343"/>
    <n v="7187711"/>
  </r>
  <r>
    <x v="1"/>
    <x v="6"/>
    <x v="0"/>
    <x v="0"/>
    <x v="0"/>
    <n v="2"/>
    <n v="60"/>
    <n v="2"/>
    <n v="25600"/>
    <n v="7430229"/>
  </r>
  <r>
    <x v="1"/>
    <x v="6"/>
    <x v="0"/>
    <x v="0"/>
    <x v="1"/>
    <n v="0"/>
    <n v="0"/>
    <n v="0"/>
    <n v="25600"/>
    <n v="7430229"/>
  </r>
  <r>
    <x v="1"/>
    <x v="6"/>
    <x v="0"/>
    <x v="0"/>
    <x v="2"/>
    <n v="63"/>
    <n v="1987"/>
    <n v="20"/>
    <n v="25600"/>
    <n v="7430229"/>
  </r>
  <r>
    <x v="1"/>
    <x v="6"/>
    <x v="0"/>
    <x v="0"/>
    <x v="3"/>
    <n v="0"/>
    <n v="0"/>
    <n v="0"/>
    <n v="25600"/>
    <n v="7430229"/>
  </r>
  <r>
    <x v="1"/>
    <x v="6"/>
    <x v="0"/>
    <x v="0"/>
    <x v="4"/>
    <n v="19"/>
    <n v="570"/>
    <n v="5"/>
    <n v="25600"/>
    <n v="7430229"/>
  </r>
  <r>
    <x v="1"/>
    <x v="6"/>
    <x v="0"/>
    <x v="0"/>
    <x v="5"/>
    <n v="0"/>
    <n v="0"/>
    <n v="0"/>
    <n v="25600"/>
    <n v="7430229"/>
  </r>
  <r>
    <x v="1"/>
    <x v="7"/>
    <x v="0"/>
    <x v="0"/>
    <x v="0"/>
    <n v="0"/>
    <n v="0"/>
    <n v="0"/>
    <n v="25764"/>
    <n v="6599549"/>
  </r>
  <r>
    <x v="1"/>
    <x v="7"/>
    <x v="0"/>
    <x v="0"/>
    <x v="1"/>
    <n v="0"/>
    <n v="0"/>
    <n v="0"/>
    <n v="25764"/>
    <n v="6599549"/>
  </r>
  <r>
    <x v="1"/>
    <x v="7"/>
    <x v="0"/>
    <x v="0"/>
    <x v="2"/>
    <n v="109"/>
    <n v="3602"/>
    <n v="47"/>
    <n v="25764"/>
    <n v="6599549"/>
  </r>
  <r>
    <x v="1"/>
    <x v="7"/>
    <x v="0"/>
    <x v="0"/>
    <x v="3"/>
    <n v="0"/>
    <n v="0"/>
    <n v="0"/>
    <n v="25764"/>
    <n v="6599549"/>
  </r>
  <r>
    <x v="1"/>
    <x v="7"/>
    <x v="0"/>
    <x v="0"/>
    <x v="4"/>
    <n v="36"/>
    <n v="1236"/>
    <n v="13"/>
    <n v="25764"/>
    <n v="6599549"/>
  </r>
  <r>
    <x v="1"/>
    <x v="7"/>
    <x v="0"/>
    <x v="0"/>
    <x v="5"/>
    <n v="0"/>
    <n v="0"/>
    <n v="0"/>
    <n v="25764"/>
    <n v="6599549"/>
  </r>
  <r>
    <x v="1"/>
    <x v="6"/>
    <x v="1"/>
    <x v="0"/>
    <x v="0"/>
    <n v="0"/>
    <n v="0"/>
    <n v="0"/>
    <n v="26138"/>
    <n v="7549637"/>
  </r>
  <r>
    <x v="1"/>
    <x v="6"/>
    <x v="1"/>
    <x v="0"/>
    <x v="1"/>
    <n v="0"/>
    <n v="0"/>
    <n v="0"/>
    <n v="26138"/>
    <n v="7549637"/>
  </r>
  <r>
    <x v="1"/>
    <x v="6"/>
    <x v="1"/>
    <x v="0"/>
    <x v="2"/>
    <n v="59"/>
    <n v="1628"/>
    <n v="19"/>
    <n v="26138"/>
    <n v="7549637"/>
  </r>
  <r>
    <x v="1"/>
    <x v="6"/>
    <x v="1"/>
    <x v="0"/>
    <x v="3"/>
    <n v="0"/>
    <n v="0"/>
    <n v="0"/>
    <n v="26138"/>
    <n v="7549637"/>
  </r>
  <r>
    <x v="1"/>
    <x v="6"/>
    <x v="1"/>
    <x v="0"/>
    <x v="4"/>
    <n v="16"/>
    <n v="435"/>
    <n v="3"/>
    <n v="26138"/>
    <n v="7549637"/>
  </r>
  <r>
    <x v="1"/>
    <x v="6"/>
    <x v="1"/>
    <x v="0"/>
    <x v="5"/>
    <n v="1"/>
    <n v="30"/>
    <n v="1"/>
    <n v="26138"/>
    <n v="7549637"/>
  </r>
  <r>
    <x v="1"/>
    <x v="7"/>
    <x v="1"/>
    <x v="0"/>
    <x v="0"/>
    <n v="0"/>
    <n v="0"/>
    <n v="0"/>
    <n v="26678"/>
    <n v="6856341"/>
  </r>
  <r>
    <x v="1"/>
    <x v="7"/>
    <x v="1"/>
    <x v="0"/>
    <x v="1"/>
    <n v="0"/>
    <n v="0"/>
    <n v="0"/>
    <n v="26678"/>
    <n v="6856341"/>
  </r>
  <r>
    <x v="1"/>
    <x v="7"/>
    <x v="1"/>
    <x v="0"/>
    <x v="2"/>
    <n v="102"/>
    <n v="3085"/>
    <n v="31"/>
    <n v="26678"/>
    <n v="6856341"/>
  </r>
  <r>
    <x v="1"/>
    <x v="7"/>
    <x v="1"/>
    <x v="0"/>
    <x v="3"/>
    <n v="0"/>
    <n v="0"/>
    <n v="0"/>
    <n v="26678"/>
    <n v="6856341"/>
  </r>
  <r>
    <x v="1"/>
    <x v="7"/>
    <x v="1"/>
    <x v="0"/>
    <x v="4"/>
    <n v="4"/>
    <n v="120"/>
    <n v="2"/>
    <n v="26678"/>
    <n v="6856341"/>
  </r>
  <r>
    <x v="1"/>
    <x v="7"/>
    <x v="1"/>
    <x v="0"/>
    <x v="5"/>
    <n v="0"/>
    <n v="0"/>
    <n v="0"/>
    <n v="26678"/>
    <n v="6856341"/>
  </r>
  <r>
    <x v="1"/>
    <x v="4"/>
    <x v="0"/>
    <x v="0"/>
    <x v="0"/>
    <n v="0"/>
    <n v="0"/>
    <n v="0"/>
    <n v="26901"/>
    <n v="7703979"/>
  </r>
  <r>
    <x v="1"/>
    <x v="4"/>
    <x v="0"/>
    <x v="0"/>
    <x v="1"/>
    <n v="0"/>
    <n v="0"/>
    <n v="0"/>
    <n v="26901"/>
    <n v="7703979"/>
  </r>
  <r>
    <x v="1"/>
    <x v="4"/>
    <x v="0"/>
    <x v="0"/>
    <x v="2"/>
    <n v="83"/>
    <n v="2701"/>
    <n v="22"/>
    <n v="26901"/>
    <n v="7703979"/>
  </r>
  <r>
    <x v="1"/>
    <x v="4"/>
    <x v="0"/>
    <x v="0"/>
    <x v="3"/>
    <n v="3"/>
    <n v="90"/>
    <n v="1"/>
    <n v="26901"/>
    <n v="7703979"/>
  </r>
  <r>
    <x v="1"/>
    <x v="4"/>
    <x v="0"/>
    <x v="0"/>
    <x v="4"/>
    <n v="49"/>
    <n v="1460"/>
    <n v="12"/>
    <n v="26901"/>
    <n v="7703979"/>
  </r>
  <r>
    <x v="1"/>
    <x v="4"/>
    <x v="0"/>
    <x v="0"/>
    <x v="5"/>
    <n v="0"/>
    <n v="0"/>
    <n v="0"/>
    <n v="26901"/>
    <n v="7703979"/>
  </r>
  <r>
    <x v="1"/>
    <x v="8"/>
    <x v="0"/>
    <x v="0"/>
    <x v="0"/>
    <n v="0"/>
    <n v="0"/>
    <n v="0"/>
    <n v="27125"/>
    <n v="8184718"/>
  </r>
  <r>
    <x v="1"/>
    <x v="8"/>
    <x v="0"/>
    <x v="0"/>
    <x v="1"/>
    <n v="0"/>
    <n v="0"/>
    <n v="0"/>
    <n v="27125"/>
    <n v="8184718"/>
  </r>
  <r>
    <x v="1"/>
    <x v="8"/>
    <x v="0"/>
    <x v="0"/>
    <x v="2"/>
    <n v="124"/>
    <n v="3569"/>
    <n v="42"/>
    <n v="27125"/>
    <n v="8184718"/>
  </r>
  <r>
    <x v="1"/>
    <x v="8"/>
    <x v="0"/>
    <x v="0"/>
    <x v="3"/>
    <n v="0"/>
    <n v="0"/>
    <n v="0"/>
    <n v="27125"/>
    <n v="8184718"/>
  </r>
  <r>
    <x v="1"/>
    <x v="8"/>
    <x v="0"/>
    <x v="0"/>
    <x v="4"/>
    <n v="3"/>
    <n v="90"/>
    <n v="2"/>
    <n v="27125"/>
    <n v="8184718"/>
  </r>
  <r>
    <x v="1"/>
    <x v="8"/>
    <x v="0"/>
    <x v="0"/>
    <x v="5"/>
    <n v="0"/>
    <n v="0"/>
    <n v="0"/>
    <n v="27125"/>
    <n v="8184718"/>
  </r>
  <r>
    <x v="1"/>
    <x v="9"/>
    <x v="0"/>
    <x v="0"/>
    <x v="0"/>
    <n v="0"/>
    <n v="0"/>
    <n v="0"/>
    <n v="27192"/>
    <n v="8073420"/>
  </r>
  <r>
    <x v="1"/>
    <x v="9"/>
    <x v="0"/>
    <x v="0"/>
    <x v="1"/>
    <n v="0"/>
    <n v="0"/>
    <n v="0"/>
    <n v="27192"/>
    <n v="8073420"/>
  </r>
  <r>
    <x v="1"/>
    <x v="9"/>
    <x v="0"/>
    <x v="0"/>
    <x v="2"/>
    <n v="98"/>
    <n v="2814"/>
    <n v="36"/>
    <n v="27192"/>
    <n v="8073420"/>
  </r>
  <r>
    <x v="1"/>
    <x v="9"/>
    <x v="0"/>
    <x v="0"/>
    <x v="3"/>
    <n v="0"/>
    <n v="0"/>
    <n v="0"/>
    <n v="27192"/>
    <n v="8073420"/>
  </r>
  <r>
    <x v="1"/>
    <x v="9"/>
    <x v="0"/>
    <x v="0"/>
    <x v="4"/>
    <n v="7"/>
    <n v="194"/>
    <n v="2"/>
    <n v="27192"/>
    <n v="8073420"/>
  </r>
  <r>
    <x v="1"/>
    <x v="9"/>
    <x v="0"/>
    <x v="0"/>
    <x v="5"/>
    <n v="0"/>
    <n v="0"/>
    <n v="0"/>
    <n v="27192"/>
    <n v="8073420"/>
  </r>
  <r>
    <x v="1"/>
    <x v="4"/>
    <x v="1"/>
    <x v="0"/>
    <x v="0"/>
    <n v="0"/>
    <n v="0"/>
    <n v="0"/>
    <n v="27723"/>
    <n v="7911243"/>
  </r>
  <r>
    <x v="1"/>
    <x v="4"/>
    <x v="1"/>
    <x v="0"/>
    <x v="1"/>
    <n v="0"/>
    <n v="0"/>
    <n v="0"/>
    <n v="27723"/>
    <n v="7911243"/>
  </r>
  <r>
    <x v="1"/>
    <x v="4"/>
    <x v="1"/>
    <x v="0"/>
    <x v="2"/>
    <n v="49"/>
    <n v="1431"/>
    <n v="16"/>
    <n v="27723"/>
    <n v="7911243"/>
  </r>
  <r>
    <x v="1"/>
    <x v="4"/>
    <x v="1"/>
    <x v="0"/>
    <x v="3"/>
    <n v="0"/>
    <n v="0"/>
    <n v="0"/>
    <n v="27723"/>
    <n v="7911243"/>
  </r>
  <r>
    <x v="1"/>
    <x v="4"/>
    <x v="1"/>
    <x v="0"/>
    <x v="4"/>
    <n v="42"/>
    <n v="1094"/>
    <n v="7"/>
    <n v="27723"/>
    <n v="7911243"/>
  </r>
  <r>
    <x v="1"/>
    <x v="4"/>
    <x v="1"/>
    <x v="0"/>
    <x v="5"/>
    <n v="0"/>
    <n v="0"/>
    <n v="0"/>
    <n v="27723"/>
    <n v="7911243"/>
  </r>
  <r>
    <x v="1"/>
    <x v="3"/>
    <x v="0"/>
    <x v="0"/>
    <x v="0"/>
    <n v="0"/>
    <n v="0"/>
    <n v="0"/>
    <n v="27999"/>
    <n v="2505073"/>
  </r>
  <r>
    <x v="1"/>
    <x v="3"/>
    <x v="0"/>
    <x v="0"/>
    <x v="1"/>
    <n v="0"/>
    <n v="0"/>
    <n v="0"/>
    <n v="27999"/>
    <n v="2505073"/>
  </r>
  <r>
    <x v="1"/>
    <x v="3"/>
    <x v="0"/>
    <x v="0"/>
    <x v="2"/>
    <n v="52"/>
    <n v="1796"/>
    <n v="24"/>
    <n v="27999"/>
    <n v="2505073"/>
  </r>
  <r>
    <x v="1"/>
    <x v="3"/>
    <x v="0"/>
    <x v="0"/>
    <x v="3"/>
    <n v="2"/>
    <n v="60"/>
    <n v="1"/>
    <n v="27999"/>
    <n v="2505073"/>
  </r>
  <r>
    <x v="1"/>
    <x v="3"/>
    <x v="0"/>
    <x v="0"/>
    <x v="4"/>
    <n v="56"/>
    <n v="2035"/>
    <n v="14"/>
    <n v="27999"/>
    <n v="2505073"/>
  </r>
  <r>
    <x v="1"/>
    <x v="3"/>
    <x v="0"/>
    <x v="0"/>
    <x v="5"/>
    <n v="0"/>
    <n v="0"/>
    <n v="0"/>
    <n v="27999"/>
    <n v="2505073"/>
  </r>
  <r>
    <x v="1"/>
    <x v="8"/>
    <x v="1"/>
    <x v="0"/>
    <x v="0"/>
    <n v="0"/>
    <n v="0"/>
    <n v="0"/>
    <n v="28011"/>
    <n v="8441304"/>
  </r>
  <r>
    <x v="1"/>
    <x v="8"/>
    <x v="1"/>
    <x v="0"/>
    <x v="1"/>
    <n v="0"/>
    <n v="0"/>
    <n v="0"/>
    <n v="28011"/>
    <n v="8441304"/>
  </r>
  <r>
    <x v="1"/>
    <x v="8"/>
    <x v="1"/>
    <x v="0"/>
    <x v="2"/>
    <n v="38"/>
    <n v="1087"/>
    <n v="22"/>
    <n v="28011"/>
    <n v="8441304"/>
  </r>
  <r>
    <x v="1"/>
    <x v="8"/>
    <x v="1"/>
    <x v="0"/>
    <x v="3"/>
    <n v="0"/>
    <n v="0"/>
    <n v="0"/>
    <n v="28011"/>
    <n v="8441304"/>
  </r>
  <r>
    <x v="1"/>
    <x v="8"/>
    <x v="1"/>
    <x v="0"/>
    <x v="4"/>
    <n v="0"/>
    <n v="0"/>
    <n v="0"/>
    <n v="28011"/>
    <n v="8441304"/>
  </r>
  <r>
    <x v="1"/>
    <x v="8"/>
    <x v="1"/>
    <x v="0"/>
    <x v="5"/>
    <n v="0"/>
    <n v="0"/>
    <n v="0"/>
    <n v="28011"/>
    <n v="8441304"/>
  </r>
  <r>
    <x v="1"/>
    <x v="10"/>
    <x v="0"/>
    <x v="0"/>
    <x v="0"/>
    <n v="0"/>
    <n v="0"/>
    <n v="0"/>
    <n v="28151"/>
    <n v="7922805"/>
  </r>
  <r>
    <x v="1"/>
    <x v="10"/>
    <x v="0"/>
    <x v="0"/>
    <x v="1"/>
    <n v="0"/>
    <n v="0"/>
    <n v="0"/>
    <n v="28151"/>
    <n v="7922805"/>
  </r>
  <r>
    <x v="1"/>
    <x v="10"/>
    <x v="0"/>
    <x v="0"/>
    <x v="2"/>
    <n v="45"/>
    <n v="1283"/>
    <n v="17"/>
    <n v="28151"/>
    <n v="7922805"/>
  </r>
  <r>
    <x v="1"/>
    <x v="10"/>
    <x v="0"/>
    <x v="0"/>
    <x v="3"/>
    <n v="0"/>
    <n v="0"/>
    <n v="0"/>
    <n v="28151"/>
    <n v="7922805"/>
  </r>
  <r>
    <x v="1"/>
    <x v="10"/>
    <x v="0"/>
    <x v="0"/>
    <x v="4"/>
    <n v="1"/>
    <n v="30"/>
    <n v="1"/>
    <n v="28151"/>
    <n v="7922805"/>
  </r>
  <r>
    <x v="1"/>
    <x v="10"/>
    <x v="0"/>
    <x v="0"/>
    <x v="5"/>
    <n v="0"/>
    <n v="0"/>
    <n v="0"/>
    <n v="28151"/>
    <n v="7922805"/>
  </r>
  <r>
    <x v="1"/>
    <x v="9"/>
    <x v="1"/>
    <x v="0"/>
    <x v="0"/>
    <n v="0"/>
    <n v="0"/>
    <n v="0"/>
    <n v="28335"/>
    <n v="8413217"/>
  </r>
  <r>
    <x v="1"/>
    <x v="9"/>
    <x v="1"/>
    <x v="0"/>
    <x v="1"/>
    <n v="0"/>
    <n v="0"/>
    <n v="0"/>
    <n v="28335"/>
    <n v="8413217"/>
  </r>
  <r>
    <x v="1"/>
    <x v="9"/>
    <x v="1"/>
    <x v="0"/>
    <x v="2"/>
    <n v="45"/>
    <n v="1299"/>
    <n v="21"/>
    <n v="28335"/>
    <n v="8413217"/>
  </r>
  <r>
    <x v="1"/>
    <x v="9"/>
    <x v="1"/>
    <x v="0"/>
    <x v="3"/>
    <n v="0"/>
    <n v="0"/>
    <n v="0"/>
    <n v="28335"/>
    <n v="8413217"/>
  </r>
  <r>
    <x v="1"/>
    <x v="9"/>
    <x v="1"/>
    <x v="0"/>
    <x v="4"/>
    <n v="0"/>
    <n v="0"/>
    <n v="0"/>
    <n v="28335"/>
    <n v="8413217"/>
  </r>
  <r>
    <x v="1"/>
    <x v="9"/>
    <x v="1"/>
    <x v="0"/>
    <x v="5"/>
    <n v="0"/>
    <n v="0"/>
    <n v="0"/>
    <n v="28335"/>
    <n v="8413217"/>
  </r>
  <r>
    <x v="1"/>
    <x v="11"/>
    <x v="0"/>
    <x v="0"/>
    <x v="0"/>
    <n v="0"/>
    <n v="0"/>
    <n v="0"/>
    <n v="28433"/>
    <n v="6046541"/>
  </r>
  <r>
    <x v="1"/>
    <x v="11"/>
    <x v="0"/>
    <x v="0"/>
    <x v="1"/>
    <n v="0"/>
    <n v="0"/>
    <n v="0"/>
    <n v="28433"/>
    <n v="6046541"/>
  </r>
  <r>
    <x v="1"/>
    <x v="11"/>
    <x v="0"/>
    <x v="0"/>
    <x v="2"/>
    <n v="94"/>
    <n v="3767"/>
    <n v="30"/>
    <n v="28433"/>
    <n v="6046541"/>
  </r>
  <r>
    <x v="1"/>
    <x v="11"/>
    <x v="0"/>
    <x v="0"/>
    <x v="3"/>
    <n v="0"/>
    <n v="0"/>
    <n v="0"/>
    <n v="28433"/>
    <n v="6046541"/>
  </r>
  <r>
    <x v="1"/>
    <x v="11"/>
    <x v="0"/>
    <x v="0"/>
    <x v="4"/>
    <n v="9"/>
    <n v="300"/>
    <n v="3"/>
    <n v="28433"/>
    <n v="6046541"/>
  </r>
  <r>
    <x v="1"/>
    <x v="11"/>
    <x v="0"/>
    <x v="0"/>
    <x v="5"/>
    <n v="0"/>
    <n v="0"/>
    <n v="0"/>
    <n v="28433"/>
    <n v="6046541"/>
  </r>
  <r>
    <x v="1"/>
    <x v="12"/>
    <x v="0"/>
    <x v="0"/>
    <x v="0"/>
    <n v="0"/>
    <n v="0"/>
    <n v="0"/>
    <n v="28443"/>
    <n v="6146936"/>
  </r>
  <r>
    <x v="1"/>
    <x v="12"/>
    <x v="0"/>
    <x v="0"/>
    <x v="1"/>
    <n v="0"/>
    <n v="0"/>
    <n v="0"/>
    <n v="28443"/>
    <n v="6146936"/>
  </r>
  <r>
    <x v="1"/>
    <x v="12"/>
    <x v="0"/>
    <x v="0"/>
    <x v="2"/>
    <n v="148"/>
    <n v="5045"/>
    <n v="48"/>
    <n v="28443"/>
    <n v="6146936"/>
  </r>
  <r>
    <x v="1"/>
    <x v="12"/>
    <x v="0"/>
    <x v="0"/>
    <x v="3"/>
    <n v="0"/>
    <n v="0"/>
    <n v="0"/>
    <n v="28443"/>
    <n v="6146936"/>
  </r>
  <r>
    <x v="1"/>
    <x v="12"/>
    <x v="0"/>
    <x v="0"/>
    <x v="4"/>
    <n v="39"/>
    <n v="1320"/>
    <n v="11"/>
    <n v="28443"/>
    <n v="6146936"/>
  </r>
  <r>
    <x v="1"/>
    <x v="12"/>
    <x v="0"/>
    <x v="0"/>
    <x v="5"/>
    <n v="0"/>
    <n v="0"/>
    <n v="0"/>
    <n v="28443"/>
    <n v="6146936"/>
  </r>
  <r>
    <x v="1"/>
    <x v="3"/>
    <x v="1"/>
    <x v="0"/>
    <x v="0"/>
    <n v="0"/>
    <n v="0"/>
    <n v="0"/>
    <n v="28882"/>
    <n v="2621523"/>
  </r>
  <r>
    <x v="1"/>
    <x v="3"/>
    <x v="1"/>
    <x v="0"/>
    <x v="1"/>
    <n v="0"/>
    <n v="0"/>
    <n v="0"/>
    <n v="28882"/>
    <n v="2621523"/>
  </r>
  <r>
    <x v="1"/>
    <x v="3"/>
    <x v="1"/>
    <x v="0"/>
    <x v="2"/>
    <n v="51"/>
    <n v="1610"/>
    <n v="20"/>
    <n v="28882"/>
    <n v="2621523"/>
  </r>
  <r>
    <x v="1"/>
    <x v="3"/>
    <x v="1"/>
    <x v="0"/>
    <x v="3"/>
    <n v="0"/>
    <n v="0"/>
    <n v="0"/>
    <n v="28882"/>
    <n v="2621523"/>
  </r>
  <r>
    <x v="1"/>
    <x v="3"/>
    <x v="1"/>
    <x v="0"/>
    <x v="4"/>
    <n v="28"/>
    <n v="825"/>
    <n v="8"/>
    <n v="28882"/>
    <n v="2621523"/>
  </r>
  <r>
    <x v="1"/>
    <x v="3"/>
    <x v="1"/>
    <x v="0"/>
    <x v="5"/>
    <n v="0"/>
    <n v="0"/>
    <n v="0"/>
    <n v="28882"/>
    <n v="2621523"/>
  </r>
  <r>
    <x v="1"/>
    <x v="11"/>
    <x v="1"/>
    <x v="0"/>
    <x v="0"/>
    <n v="0"/>
    <n v="0"/>
    <n v="0"/>
    <n v="29299"/>
    <n v="6207922"/>
  </r>
  <r>
    <x v="1"/>
    <x v="11"/>
    <x v="1"/>
    <x v="0"/>
    <x v="1"/>
    <n v="0"/>
    <n v="0"/>
    <n v="0"/>
    <n v="29299"/>
    <n v="6207922"/>
  </r>
  <r>
    <x v="1"/>
    <x v="11"/>
    <x v="1"/>
    <x v="0"/>
    <x v="2"/>
    <n v="29"/>
    <n v="851"/>
    <n v="18"/>
    <n v="29299"/>
    <n v="6207922"/>
  </r>
  <r>
    <x v="1"/>
    <x v="11"/>
    <x v="1"/>
    <x v="0"/>
    <x v="3"/>
    <n v="0"/>
    <n v="0"/>
    <n v="0"/>
    <n v="29299"/>
    <n v="6207922"/>
  </r>
  <r>
    <x v="1"/>
    <x v="11"/>
    <x v="1"/>
    <x v="0"/>
    <x v="4"/>
    <n v="1"/>
    <n v="150"/>
    <n v="1"/>
    <n v="29299"/>
    <n v="6207922"/>
  </r>
  <r>
    <x v="1"/>
    <x v="11"/>
    <x v="1"/>
    <x v="0"/>
    <x v="5"/>
    <n v="0"/>
    <n v="0"/>
    <n v="0"/>
    <n v="29299"/>
    <n v="6207922"/>
  </r>
  <r>
    <x v="1"/>
    <x v="10"/>
    <x v="1"/>
    <x v="0"/>
    <x v="0"/>
    <n v="0"/>
    <n v="0"/>
    <n v="0"/>
    <n v="29394"/>
    <n v="8260463"/>
  </r>
  <r>
    <x v="1"/>
    <x v="10"/>
    <x v="1"/>
    <x v="0"/>
    <x v="1"/>
    <n v="0"/>
    <n v="0"/>
    <n v="0"/>
    <n v="29394"/>
    <n v="8260463"/>
  </r>
  <r>
    <x v="1"/>
    <x v="10"/>
    <x v="1"/>
    <x v="0"/>
    <x v="2"/>
    <n v="18"/>
    <n v="478"/>
    <n v="5"/>
    <n v="29394"/>
    <n v="8260463"/>
  </r>
  <r>
    <x v="1"/>
    <x v="10"/>
    <x v="1"/>
    <x v="0"/>
    <x v="3"/>
    <n v="0"/>
    <n v="0"/>
    <n v="0"/>
    <n v="29394"/>
    <n v="8260463"/>
  </r>
  <r>
    <x v="1"/>
    <x v="10"/>
    <x v="1"/>
    <x v="0"/>
    <x v="4"/>
    <n v="0"/>
    <n v="0"/>
    <n v="0"/>
    <n v="29394"/>
    <n v="8260463"/>
  </r>
  <r>
    <x v="1"/>
    <x v="10"/>
    <x v="1"/>
    <x v="0"/>
    <x v="5"/>
    <n v="0"/>
    <n v="0"/>
    <n v="0"/>
    <n v="29394"/>
    <n v="8260463"/>
  </r>
  <r>
    <x v="1"/>
    <x v="12"/>
    <x v="1"/>
    <x v="0"/>
    <x v="0"/>
    <n v="0"/>
    <n v="0"/>
    <n v="0"/>
    <n v="29421"/>
    <n v="6377649"/>
  </r>
  <r>
    <x v="1"/>
    <x v="12"/>
    <x v="1"/>
    <x v="0"/>
    <x v="1"/>
    <n v="0"/>
    <n v="0"/>
    <n v="0"/>
    <n v="29421"/>
    <n v="6377649"/>
  </r>
  <r>
    <x v="1"/>
    <x v="12"/>
    <x v="1"/>
    <x v="0"/>
    <x v="2"/>
    <n v="118"/>
    <n v="3878"/>
    <n v="37"/>
    <n v="29421"/>
    <n v="6377649"/>
  </r>
  <r>
    <x v="1"/>
    <x v="12"/>
    <x v="1"/>
    <x v="0"/>
    <x v="3"/>
    <n v="0"/>
    <n v="0"/>
    <n v="0"/>
    <n v="29421"/>
    <n v="6377649"/>
  </r>
  <r>
    <x v="1"/>
    <x v="12"/>
    <x v="1"/>
    <x v="0"/>
    <x v="4"/>
    <n v="5"/>
    <n v="150"/>
    <n v="2"/>
    <n v="29421"/>
    <n v="6377649"/>
  </r>
  <r>
    <x v="1"/>
    <x v="12"/>
    <x v="1"/>
    <x v="0"/>
    <x v="5"/>
    <n v="0"/>
    <n v="0"/>
    <n v="0"/>
    <n v="29421"/>
    <n v="6377649"/>
  </r>
  <r>
    <x v="1"/>
    <x v="2"/>
    <x v="1"/>
    <x v="1"/>
    <x v="0"/>
    <n v="0"/>
    <n v="0"/>
    <n v="0"/>
    <n v="6610"/>
    <n v="464667"/>
  </r>
  <r>
    <x v="1"/>
    <x v="2"/>
    <x v="1"/>
    <x v="1"/>
    <x v="1"/>
    <n v="0"/>
    <n v="0"/>
    <n v="0"/>
    <n v="6610"/>
    <n v="464667"/>
  </r>
  <r>
    <x v="1"/>
    <x v="2"/>
    <x v="1"/>
    <x v="1"/>
    <x v="2"/>
    <n v="10"/>
    <n v="318"/>
    <n v="5"/>
    <n v="6610"/>
    <n v="464667"/>
  </r>
  <r>
    <x v="1"/>
    <x v="2"/>
    <x v="1"/>
    <x v="1"/>
    <x v="3"/>
    <n v="2"/>
    <n v="60"/>
    <n v="1"/>
    <n v="6610"/>
    <n v="464667"/>
  </r>
  <r>
    <x v="1"/>
    <x v="2"/>
    <x v="1"/>
    <x v="1"/>
    <x v="4"/>
    <n v="0"/>
    <n v="0"/>
    <n v="0"/>
    <n v="6610"/>
    <n v="464667"/>
  </r>
  <r>
    <x v="1"/>
    <x v="2"/>
    <x v="1"/>
    <x v="1"/>
    <x v="5"/>
    <n v="0"/>
    <n v="0"/>
    <n v="0"/>
    <n v="6610"/>
    <n v="464667"/>
  </r>
  <r>
    <x v="1"/>
    <x v="2"/>
    <x v="0"/>
    <x v="1"/>
    <x v="0"/>
    <n v="2"/>
    <n v="60"/>
    <n v="2"/>
    <n v="7290"/>
    <n v="421177"/>
  </r>
  <r>
    <x v="1"/>
    <x v="2"/>
    <x v="0"/>
    <x v="1"/>
    <x v="1"/>
    <n v="8"/>
    <n v="420"/>
    <n v="1"/>
    <n v="7290"/>
    <n v="421177"/>
  </r>
  <r>
    <x v="1"/>
    <x v="2"/>
    <x v="0"/>
    <x v="1"/>
    <x v="2"/>
    <n v="51"/>
    <n v="1685"/>
    <n v="17"/>
    <n v="7290"/>
    <n v="421177"/>
  </r>
  <r>
    <x v="1"/>
    <x v="2"/>
    <x v="0"/>
    <x v="1"/>
    <x v="3"/>
    <n v="26"/>
    <n v="780"/>
    <n v="6"/>
    <n v="7290"/>
    <n v="421177"/>
  </r>
  <r>
    <x v="1"/>
    <x v="2"/>
    <x v="0"/>
    <x v="1"/>
    <x v="4"/>
    <n v="47"/>
    <n v="1799"/>
    <n v="12"/>
    <n v="7290"/>
    <n v="421177"/>
  </r>
  <r>
    <x v="1"/>
    <x v="2"/>
    <x v="0"/>
    <x v="1"/>
    <x v="5"/>
    <n v="13"/>
    <n v="390"/>
    <n v="2"/>
    <n v="7290"/>
    <n v="421177"/>
  </r>
  <r>
    <x v="1"/>
    <x v="1"/>
    <x v="1"/>
    <x v="1"/>
    <x v="0"/>
    <n v="0"/>
    <n v="0"/>
    <n v="0"/>
    <n v="10475"/>
    <n v="1044231"/>
  </r>
  <r>
    <x v="1"/>
    <x v="1"/>
    <x v="1"/>
    <x v="1"/>
    <x v="1"/>
    <n v="0"/>
    <n v="0"/>
    <n v="0"/>
    <n v="10475"/>
    <n v="1044231"/>
  </r>
  <r>
    <x v="1"/>
    <x v="1"/>
    <x v="1"/>
    <x v="1"/>
    <x v="2"/>
    <n v="16"/>
    <n v="627"/>
    <n v="9"/>
    <n v="10475"/>
    <n v="1044231"/>
  </r>
  <r>
    <x v="1"/>
    <x v="1"/>
    <x v="1"/>
    <x v="1"/>
    <x v="3"/>
    <n v="11"/>
    <n v="330"/>
    <n v="3"/>
    <n v="10475"/>
    <n v="1044231"/>
  </r>
  <r>
    <x v="1"/>
    <x v="1"/>
    <x v="1"/>
    <x v="1"/>
    <x v="4"/>
    <n v="12"/>
    <n v="345"/>
    <n v="2"/>
    <n v="10475"/>
    <n v="1044231"/>
  </r>
  <r>
    <x v="1"/>
    <x v="1"/>
    <x v="1"/>
    <x v="1"/>
    <x v="5"/>
    <n v="0"/>
    <n v="0"/>
    <n v="0"/>
    <n v="10475"/>
    <n v="1044231"/>
  </r>
  <r>
    <x v="1"/>
    <x v="1"/>
    <x v="0"/>
    <x v="1"/>
    <x v="0"/>
    <n v="20"/>
    <n v="750"/>
    <n v="3"/>
    <n v="11123"/>
    <n v="1129626"/>
  </r>
  <r>
    <x v="1"/>
    <x v="1"/>
    <x v="0"/>
    <x v="1"/>
    <x v="1"/>
    <n v="3"/>
    <n v="210"/>
    <n v="1"/>
    <n v="11123"/>
    <n v="1129626"/>
  </r>
  <r>
    <x v="1"/>
    <x v="1"/>
    <x v="0"/>
    <x v="1"/>
    <x v="2"/>
    <n v="85"/>
    <n v="3160"/>
    <n v="28"/>
    <n v="11123"/>
    <n v="1129626"/>
  </r>
  <r>
    <x v="1"/>
    <x v="1"/>
    <x v="0"/>
    <x v="1"/>
    <x v="3"/>
    <n v="40"/>
    <n v="1200"/>
    <n v="9"/>
    <n v="11123"/>
    <n v="1129626"/>
  </r>
  <r>
    <x v="1"/>
    <x v="1"/>
    <x v="0"/>
    <x v="1"/>
    <x v="4"/>
    <n v="5"/>
    <n v="305"/>
    <n v="3"/>
    <n v="11123"/>
    <n v="1129626"/>
  </r>
  <r>
    <x v="1"/>
    <x v="1"/>
    <x v="0"/>
    <x v="1"/>
    <x v="5"/>
    <n v="0"/>
    <n v="0"/>
    <n v="0"/>
    <n v="11123"/>
    <n v="1129626"/>
  </r>
  <r>
    <x v="1"/>
    <x v="5"/>
    <x v="1"/>
    <x v="1"/>
    <x v="0"/>
    <n v="3"/>
    <n v="90"/>
    <n v="1"/>
    <n v="25080"/>
    <n v="7068485"/>
  </r>
  <r>
    <x v="1"/>
    <x v="5"/>
    <x v="1"/>
    <x v="1"/>
    <x v="1"/>
    <n v="0"/>
    <n v="0"/>
    <n v="0"/>
    <n v="25080"/>
    <n v="7068485"/>
  </r>
  <r>
    <x v="1"/>
    <x v="5"/>
    <x v="1"/>
    <x v="1"/>
    <x v="2"/>
    <n v="40"/>
    <n v="1144"/>
    <n v="13"/>
    <n v="25080"/>
    <n v="7068485"/>
  </r>
  <r>
    <x v="1"/>
    <x v="5"/>
    <x v="1"/>
    <x v="1"/>
    <x v="3"/>
    <n v="2"/>
    <n v="60"/>
    <n v="2"/>
    <n v="25080"/>
    <n v="7068485"/>
  </r>
  <r>
    <x v="1"/>
    <x v="5"/>
    <x v="1"/>
    <x v="1"/>
    <x v="4"/>
    <n v="29"/>
    <n v="854"/>
    <n v="7"/>
    <n v="25080"/>
    <n v="7068485"/>
  </r>
  <r>
    <x v="1"/>
    <x v="5"/>
    <x v="1"/>
    <x v="1"/>
    <x v="5"/>
    <n v="3"/>
    <n v="90"/>
    <n v="1"/>
    <n v="25080"/>
    <n v="7068485"/>
  </r>
  <r>
    <x v="1"/>
    <x v="7"/>
    <x v="1"/>
    <x v="1"/>
    <x v="0"/>
    <n v="3"/>
    <n v="90"/>
    <n v="2"/>
    <n v="26884"/>
    <n v="6860402"/>
  </r>
  <r>
    <x v="1"/>
    <x v="7"/>
    <x v="1"/>
    <x v="1"/>
    <x v="1"/>
    <n v="0"/>
    <n v="0"/>
    <n v="0"/>
    <n v="26884"/>
    <n v="6860402"/>
  </r>
  <r>
    <x v="1"/>
    <x v="7"/>
    <x v="1"/>
    <x v="1"/>
    <x v="2"/>
    <n v="56"/>
    <n v="1624"/>
    <n v="20"/>
    <n v="26884"/>
    <n v="6860402"/>
  </r>
  <r>
    <x v="1"/>
    <x v="7"/>
    <x v="1"/>
    <x v="1"/>
    <x v="3"/>
    <n v="4"/>
    <n v="120"/>
    <n v="2"/>
    <n v="26884"/>
    <n v="6860402"/>
  </r>
  <r>
    <x v="1"/>
    <x v="7"/>
    <x v="1"/>
    <x v="1"/>
    <x v="4"/>
    <n v="36"/>
    <n v="1200"/>
    <n v="11"/>
    <n v="26884"/>
    <n v="6860402"/>
  </r>
  <r>
    <x v="1"/>
    <x v="7"/>
    <x v="1"/>
    <x v="1"/>
    <x v="5"/>
    <n v="7"/>
    <n v="210"/>
    <n v="2"/>
    <n v="26884"/>
    <n v="6860402"/>
  </r>
  <r>
    <x v="1"/>
    <x v="6"/>
    <x v="1"/>
    <x v="1"/>
    <x v="0"/>
    <n v="2"/>
    <n v="60"/>
    <n v="2"/>
    <n v="27543"/>
    <n v="7405252"/>
  </r>
  <r>
    <x v="1"/>
    <x v="6"/>
    <x v="1"/>
    <x v="1"/>
    <x v="1"/>
    <n v="0"/>
    <n v="0"/>
    <n v="0"/>
    <n v="27543"/>
    <n v="7405252"/>
  </r>
  <r>
    <x v="1"/>
    <x v="6"/>
    <x v="1"/>
    <x v="1"/>
    <x v="2"/>
    <n v="24"/>
    <n v="763"/>
    <n v="14"/>
    <n v="27543"/>
    <n v="7405252"/>
  </r>
  <r>
    <x v="1"/>
    <x v="6"/>
    <x v="1"/>
    <x v="1"/>
    <x v="3"/>
    <n v="2"/>
    <n v="60"/>
    <n v="2"/>
    <n v="27543"/>
    <n v="7405252"/>
  </r>
  <r>
    <x v="1"/>
    <x v="6"/>
    <x v="1"/>
    <x v="1"/>
    <x v="4"/>
    <n v="29"/>
    <n v="900"/>
    <n v="8"/>
    <n v="27543"/>
    <n v="7405252"/>
  </r>
  <r>
    <x v="1"/>
    <x v="6"/>
    <x v="1"/>
    <x v="1"/>
    <x v="5"/>
    <n v="0"/>
    <n v="0"/>
    <n v="0"/>
    <n v="27543"/>
    <n v="7405252"/>
  </r>
  <r>
    <x v="1"/>
    <x v="5"/>
    <x v="0"/>
    <x v="1"/>
    <x v="0"/>
    <n v="9"/>
    <n v="254"/>
    <n v="6"/>
    <n v="27553"/>
    <n v="7670611"/>
  </r>
  <r>
    <x v="1"/>
    <x v="5"/>
    <x v="0"/>
    <x v="1"/>
    <x v="1"/>
    <n v="0"/>
    <n v="0"/>
    <n v="0"/>
    <n v="27553"/>
    <n v="7670611"/>
  </r>
  <r>
    <x v="1"/>
    <x v="5"/>
    <x v="0"/>
    <x v="1"/>
    <x v="2"/>
    <n v="190"/>
    <n v="6291"/>
    <n v="61"/>
    <n v="27553"/>
    <n v="7670611"/>
  </r>
  <r>
    <x v="1"/>
    <x v="5"/>
    <x v="0"/>
    <x v="1"/>
    <x v="3"/>
    <n v="27"/>
    <n v="764"/>
    <n v="13"/>
    <n v="27553"/>
    <n v="7670611"/>
  </r>
  <r>
    <x v="1"/>
    <x v="5"/>
    <x v="0"/>
    <x v="1"/>
    <x v="4"/>
    <n v="142"/>
    <n v="4621"/>
    <n v="56"/>
    <n v="27553"/>
    <n v="7670611"/>
  </r>
  <r>
    <x v="1"/>
    <x v="5"/>
    <x v="0"/>
    <x v="1"/>
    <x v="5"/>
    <n v="4"/>
    <n v="120"/>
    <n v="3"/>
    <n v="27553"/>
    <n v="7670611"/>
  </r>
  <r>
    <x v="1"/>
    <x v="8"/>
    <x v="1"/>
    <x v="1"/>
    <x v="0"/>
    <n v="0"/>
    <n v="0"/>
    <n v="0"/>
    <n v="29010"/>
    <n v="8541434"/>
  </r>
  <r>
    <x v="1"/>
    <x v="8"/>
    <x v="1"/>
    <x v="1"/>
    <x v="1"/>
    <n v="0"/>
    <n v="0"/>
    <n v="0"/>
    <n v="29010"/>
    <n v="8541434"/>
  </r>
  <r>
    <x v="1"/>
    <x v="8"/>
    <x v="1"/>
    <x v="1"/>
    <x v="2"/>
    <n v="32"/>
    <n v="817"/>
    <n v="17"/>
    <n v="29010"/>
    <n v="8541434"/>
  </r>
  <r>
    <x v="1"/>
    <x v="8"/>
    <x v="1"/>
    <x v="1"/>
    <x v="3"/>
    <n v="0"/>
    <n v="0"/>
    <n v="0"/>
    <n v="29010"/>
    <n v="8541434"/>
  </r>
  <r>
    <x v="1"/>
    <x v="8"/>
    <x v="1"/>
    <x v="1"/>
    <x v="4"/>
    <n v="2"/>
    <n v="20"/>
    <n v="1"/>
    <n v="29010"/>
    <n v="8541434"/>
  </r>
  <r>
    <x v="1"/>
    <x v="8"/>
    <x v="1"/>
    <x v="1"/>
    <x v="5"/>
    <n v="0"/>
    <n v="0"/>
    <n v="0"/>
    <n v="29010"/>
    <n v="8541434"/>
  </r>
  <r>
    <x v="1"/>
    <x v="12"/>
    <x v="1"/>
    <x v="1"/>
    <x v="0"/>
    <n v="0"/>
    <n v="0"/>
    <n v="0"/>
    <n v="29232"/>
    <n v="6089603"/>
  </r>
  <r>
    <x v="1"/>
    <x v="12"/>
    <x v="1"/>
    <x v="1"/>
    <x v="1"/>
    <n v="0"/>
    <n v="0"/>
    <n v="0"/>
    <n v="29232"/>
    <n v="6089603"/>
  </r>
  <r>
    <x v="1"/>
    <x v="12"/>
    <x v="1"/>
    <x v="1"/>
    <x v="2"/>
    <n v="34"/>
    <n v="1085"/>
    <n v="13"/>
    <n v="29232"/>
    <n v="6089603"/>
  </r>
  <r>
    <x v="1"/>
    <x v="12"/>
    <x v="1"/>
    <x v="1"/>
    <x v="3"/>
    <n v="0"/>
    <n v="0"/>
    <n v="0"/>
    <n v="29232"/>
    <n v="6089603"/>
  </r>
  <r>
    <x v="1"/>
    <x v="12"/>
    <x v="1"/>
    <x v="1"/>
    <x v="4"/>
    <n v="37"/>
    <n v="1247"/>
    <n v="15"/>
    <n v="29232"/>
    <n v="6089603"/>
  </r>
  <r>
    <x v="1"/>
    <x v="12"/>
    <x v="1"/>
    <x v="1"/>
    <x v="5"/>
    <n v="0"/>
    <n v="0"/>
    <n v="0"/>
    <n v="29232"/>
    <n v="6089603"/>
  </r>
  <r>
    <x v="1"/>
    <x v="7"/>
    <x v="0"/>
    <x v="1"/>
    <x v="0"/>
    <n v="4"/>
    <n v="340"/>
    <n v="3"/>
    <n v="29261"/>
    <n v="7379000"/>
  </r>
  <r>
    <x v="1"/>
    <x v="7"/>
    <x v="0"/>
    <x v="1"/>
    <x v="1"/>
    <n v="0"/>
    <n v="0"/>
    <n v="0"/>
    <n v="29261"/>
    <n v="7379000"/>
  </r>
  <r>
    <x v="1"/>
    <x v="7"/>
    <x v="0"/>
    <x v="1"/>
    <x v="2"/>
    <n v="282"/>
    <n v="9121"/>
    <n v="73"/>
    <n v="29261"/>
    <n v="7379000"/>
  </r>
  <r>
    <x v="1"/>
    <x v="7"/>
    <x v="0"/>
    <x v="1"/>
    <x v="3"/>
    <n v="16"/>
    <n v="660"/>
    <n v="8"/>
    <n v="29261"/>
    <n v="7379000"/>
  </r>
  <r>
    <x v="1"/>
    <x v="7"/>
    <x v="0"/>
    <x v="1"/>
    <x v="4"/>
    <n v="148"/>
    <n v="4979"/>
    <n v="56"/>
    <n v="29261"/>
    <n v="7379000"/>
  </r>
  <r>
    <x v="1"/>
    <x v="7"/>
    <x v="0"/>
    <x v="1"/>
    <x v="5"/>
    <n v="3"/>
    <n v="90"/>
    <n v="2"/>
    <n v="29261"/>
    <n v="7379000"/>
  </r>
  <r>
    <x v="1"/>
    <x v="6"/>
    <x v="0"/>
    <x v="1"/>
    <x v="0"/>
    <n v="29"/>
    <n v="854"/>
    <n v="11"/>
    <n v="29562"/>
    <n v="8197162"/>
  </r>
  <r>
    <x v="1"/>
    <x v="6"/>
    <x v="0"/>
    <x v="1"/>
    <x v="1"/>
    <n v="0"/>
    <n v="0"/>
    <n v="0"/>
    <n v="29562"/>
    <n v="8197162"/>
  </r>
  <r>
    <x v="1"/>
    <x v="6"/>
    <x v="0"/>
    <x v="1"/>
    <x v="2"/>
    <n v="159"/>
    <n v="5086"/>
    <n v="47"/>
    <n v="29562"/>
    <n v="8197162"/>
  </r>
  <r>
    <x v="1"/>
    <x v="6"/>
    <x v="0"/>
    <x v="1"/>
    <x v="3"/>
    <n v="36"/>
    <n v="1080"/>
    <n v="12"/>
    <n v="29562"/>
    <n v="8197162"/>
  </r>
  <r>
    <x v="1"/>
    <x v="6"/>
    <x v="0"/>
    <x v="1"/>
    <x v="4"/>
    <n v="138"/>
    <n v="4170"/>
    <n v="38"/>
    <n v="29562"/>
    <n v="8197162"/>
  </r>
  <r>
    <x v="1"/>
    <x v="6"/>
    <x v="0"/>
    <x v="1"/>
    <x v="5"/>
    <n v="4"/>
    <n v="120"/>
    <n v="1"/>
    <n v="29562"/>
    <n v="8197162"/>
  </r>
  <r>
    <x v="1"/>
    <x v="11"/>
    <x v="1"/>
    <x v="1"/>
    <x v="0"/>
    <n v="0"/>
    <n v="0"/>
    <n v="0"/>
    <n v="29714"/>
    <n v="6292911"/>
  </r>
  <r>
    <x v="1"/>
    <x v="11"/>
    <x v="1"/>
    <x v="1"/>
    <x v="1"/>
    <n v="0"/>
    <n v="0"/>
    <n v="0"/>
    <n v="29714"/>
    <n v="6292911"/>
  </r>
  <r>
    <x v="1"/>
    <x v="11"/>
    <x v="1"/>
    <x v="1"/>
    <x v="2"/>
    <n v="18"/>
    <n v="491"/>
    <n v="10"/>
    <n v="29714"/>
    <n v="6292911"/>
  </r>
  <r>
    <x v="1"/>
    <x v="11"/>
    <x v="1"/>
    <x v="1"/>
    <x v="3"/>
    <n v="0"/>
    <n v="0"/>
    <n v="0"/>
    <n v="29714"/>
    <n v="6292911"/>
  </r>
  <r>
    <x v="1"/>
    <x v="11"/>
    <x v="1"/>
    <x v="1"/>
    <x v="4"/>
    <n v="12"/>
    <n v="510"/>
    <n v="3"/>
    <n v="29714"/>
    <n v="6292911"/>
  </r>
  <r>
    <x v="1"/>
    <x v="11"/>
    <x v="1"/>
    <x v="1"/>
    <x v="5"/>
    <n v="0"/>
    <n v="0"/>
    <n v="0"/>
    <n v="29714"/>
    <n v="6292911"/>
  </r>
  <r>
    <x v="1"/>
    <x v="9"/>
    <x v="1"/>
    <x v="1"/>
    <x v="0"/>
    <n v="0"/>
    <n v="0"/>
    <n v="0"/>
    <n v="29945"/>
    <n v="8741873"/>
  </r>
  <r>
    <x v="1"/>
    <x v="9"/>
    <x v="1"/>
    <x v="1"/>
    <x v="1"/>
    <n v="0"/>
    <n v="0"/>
    <n v="0"/>
    <n v="29945"/>
    <n v="8741873"/>
  </r>
  <r>
    <x v="1"/>
    <x v="9"/>
    <x v="1"/>
    <x v="1"/>
    <x v="2"/>
    <n v="35"/>
    <n v="1119"/>
    <n v="13"/>
    <n v="29945"/>
    <n v="8741873"/>
  </r>
  <r>
    <x v="1"/>
    <x v="9"/>
    <x v="1"/>
    <x v="1"/>
    <x v="3"/>
    <n v="0"/>
    <n v="0"/>
    <n v="0"/>
    <n v="29945"/>
    <n v="8741873"/>
  </r>
  <r>
    <x v="1"/>
    <x v="9"/>
    <x v="1"/>
    <x v="1"/>
    <x v="4"/>
    <n v="0"/>
    <n v="0"/>
    <n v="0"/>
    <n v="29945"/>
    <n v="8741873"/>
  </r>
  <r>
    <x v="1"/>
    <x v="9"/>
    <x v="1"/>
    <x v="1"/>
    <x v="5"/>
    <n v="0"/>
    <n v="0"/>
    <n v="0"/>
    <n v="29945"/>
    <n v="8741873"/>
  </r>
  <r>
    <x v="1"/>
    <x v="4"/>
    <x v="1"/>
    <x v="1"/>
    <x v="0"/>
    <n v="0"/>
    <n v="0"/>
    <n v="0"/>
    <n v="30947"/>
    <n v="8298395"/>
  </r>
  <r>
    <x v="1"/>
    <x v="4"/>
    <x v="1"/>
    <x v="1"/>
    <x v="1"/>
    <n v="0"/>
    <n v="0"/>
    <n v="0"/>
    <n v="30947"/>
    <n v="8298395"/>
  </r>
  <r>
    <x v="1"/>
    <x v="4"/>
    <x v="1"/>
    <x v="1"/>
    <x v="2"/>
    <n v="39"/>
    <n v="1072"/>
    <n v="10"/>
    <n v="30947"/>
    <n v="8298395"/>
  </r>
  <r>
    <x v="1"/>
    <x v="4"/>
    <x v="1"/>
    <x v="1"/>
    <x v="3"/>
    <n v="1"/>
    <n v="30"/>
    <n v="1"/>
    <n v="30947"/>
    <n v="8298395"/>
  </r>
  <r>
    <x v="1"/>
    <x v="4"/>
    <x v="1"/>
    <x v="1"/>
    <x v="4"/>
    <n v="17"/>
    <n v="905"/>
    <n v="6"/>
    <n v="30947"/>
    <n v="8298395"/>
  </r>
  <r>
    <x v="1"/>
    <x v="4"/>
    <x v="1"/>
    <x v="1"/>
    <x v="5"/>
    <n v="4"/>
    <n v="120"/>
    <n v="1"/>
    <n v="30947"/>
    <n v="8298395"/>
  </r>
  <r>
    <x v="1"/>
    <x v="8"/>
    <x v="0"/>
    <x v="1"/>
    <x v="0"/>
    <n v="0"/>
    <n v="0"/>
    <n v="0"/>
    <n v="31420"/>
    <n v="9268704"/>
  </r>
  <r>
    <x v="1"/>
    <x v="8"/>
    <x v="0"/>
    <x v="1"/>
    <x v="1"/>
    <n v="0"/>
    <n v="0"/>
    <n v="0"/>
    <n v="31420"/>
    <n v="9268704"/>
  </r>
  <r>
    <x v="1"/>
    <x v="8"/>
    <x v="0"/>
    <x v="1"/>
    <x v="2"/>
    <n v="256"/>
    <n v="7595"/>
    <n v="85"/>
    <n v="31420"/>
    <n v="9268704"/>
  </r>
  <r>
    <x v="1"/>
    <x v="8"/>
    <x v="0"/>
    <x v="1"/>
    <x v="3"/>
    <n v="0"/>
    <n v="0"/>
    <n v="0"/>
    <n v="31420"/>
    <n v="9268704"/>
  </r>
  <r>
    <x v="1"/>
    <x v="8"/>
    <x v="0"/>
    <x v="1"/>
    <x v="4"/>
    <n v="25"/>
    <n v="734"/>
    <n v="8"/>
    <n v="31420"/>
    <n v="9268704"/>
  </r>
  <r>
    <x v="1"/>
    <x v="8"/>
    <x v="0"/>
    <x v="1"/>
    <x v="5"/>
    <n v="0"/>
    <n v="0"/>
    <n v="0"/>
    <n v="31420"/>
    <n v="9268704"/>
  </r>
  <r>
    <x v="1"/>
    <x v="9"/>
    <x v="0"/>
    <x v="1"/>
    <x v="0"/>
    <n v="0"/>
    <n v="0"/>
    <n v="0"/>
    <n v="31712"/>
    <n v="9307412"/>
  </r>
  <r>
    <x v="1"/>
    <x v="9"/>
    <x v="0"/>
    <x v="1"/>
    <x v="1"/>
    <n v="0"/>
    <n v="0"/>
    <n v="0"/>
    <n v="31712"/>
    <n v="9307412"/>
  </r>
  <r>
    <x v="1"/>
    <x v="9"/>
    <x v="0"/>
    <x v="1"/>
    <x v="2"/>
    <n v="208"/>
    <n v="6120"/>
    <n v="73"/>
    <n v="31712"/>
    <n v="9307412"/>
  </r>
  <r>
    <x v="1"/>
    <x v="9"/>
    <x v="0"/>
    <x v="1"/>
    <x v="3"/>
    <n v="0"/>
    <n v="0"/>
    <n v="0"/>
    <n v="31712"/>
    <n v="9307412"/>
  </r>
  <r>
    <x v="1"/>
    <x v="9"/>
    <x v="0"/>
    <x v="1"/>
    <x v="4"/>
    <n v="17"/>
    <n v="510"/>
    <n v="6"/>
    <n v="31712"/>
    <n v="9307412"/>
  </r>
  <r>
    <x v="1"/>
    <x v="9"/>
    <x v="0"/>
    <x v="1"/>
    <x v="5"/>
    <n v="0"/>
    <n v="0"/>
    <n v="0"/>
    <n v="31712"/>
    <n v="9307412"/>
  </r>
  <r>
    <x v="1"/>
    <x v="12"/>
    <x v="0"/>
    <x v="1"/>
    <x v="0"/>
    <n v="0"/>
    <n v="0"/>
    <n v="0"/>
    <n v="32202"/>
    <n v="6771310"/>
  </r>
  <r>
    <x v="1"/>
    <x v="12"/>
    <x v="0"/>
    <x v="1"/>
    <x v="1"/>
    <n v="0"/>
    <n v="0"/>
    <n v="0"/>
    <n v="32202"/>
    <n v="6771310"/>
  </r>
  <r>
    <x v="1"/>
    <x v="12"/>
    <x v="0"/>
    <x v="1"/>
    <x v="2"/>
    <n v="269"/>
    <n v="8060"/>
    <n v="98"/>
    <n v="32202"/>
    <n v="6771310"/>
  </r>
  <r>
    <x v="1"/>
    <x v="12"/>
    <x v="0"/>
    <x v="1"/>
    <x v="3"/>
    <n v="0"/>
    <n v="0"/>
    <n v="0"/>
    <n v="32202"/>
    <n v="6771310"/>
  </r>
  <r>
    <x v="1"/>
    <x v="12"/>
    <x v="0"/>
    <x v="1"/>
    <x v="4"/>
    <n v="118"/>
    <n v="3855"/>
    <n v="52"/>
    <n v="32202"/>
    <n v="6771310"/>
  </r>
  <r>
    <x v="1"/>
    <x v="12"/>
    <x v="0"/>
    <x v="1"/>
    <x v="5"/>
    <n v="2"/>
    <n v="120"/>
    <n v="2"/>
    <n v="32202"/>
    <n v="6771310"/>
  </r>
  <r>
    <x v="1"/>
    <x v="10"/>
    <x v="1"/>
    <x v="1"/>
    <x v="0"/>
    <n v="0"/>
    <n v="0"/>
    <n v="0"/>
    <n v="32244"/>
    <n v="8668339"/>
  </r>
  <r>
    <x v="1"/>
    <x v="10"/>
    <x v="1"/>
    <x v="1"/>
    <x v="1"/>
    <n v="0"/>
    <n v="0"/>
    <n v="0"/>
    <n v="32244"/>
    <n v="8668339"/>
  </r>
  <r>
    <x v="1"/>
    <x v="10"/>
    <x v="1"/>
    <x v="1"/>
    <x v="2"/>
    <n v="40"/>
    <n v="1140"/>
    <n v="16"/>
    <n v="32244"/>
    <n v="8668339"/>
  </r>
  <r>
    <x v="1"/>
    <x v="10"/>
    <x v="1"/>
    <x v="1"/>
    <x v="3"/>
    <n v="0"/>
    <n v="0"/>
    <n v="0"/>
    <n v="32244"/>
    <n v="8668339"/>
  </r>
  <r>
    <x v="1"/>
    <x v="10"/>
    <x v="1"/>
    <x v="1"/>
    <x v="4"/>
    <n v="1"/>
    <n v="30"/>
    <n v="1"/>
    <n v="32244"/>
    <n v="8668339"/>
  </r>
  <r>
    <x v="1"/>
    <x v="10"/>
    <x v="1"/>
    <x v="1"/>
    <x v="5"/>
    <n v="0"/>
    <n v="0"/>
    <n v="0"/>
    <n v="32244"/>
    <n v="8668339"/>
  </r>
  <r>
    <x v="1"/>
    <x v="11"/>
    <x v="0"/>
    <x v="1"/>
    <x v="0"/>
    <n v="0"/>
    <n v="0"/>
    <n v="0"/>
    <n v="32549"/>
    <n v="6875542"/>
  </r>
  <r>
    <x v="1"/>
    <x v="11"/>
    <x v="0"/>
    <x v="1"/>
    <x v="1"/>
    <n v="0"/>
    <n v="0"/>
    <n v="0"/>
    <n v="32549"/>
    <n v="6875542"/>
  </r>
  <r>
    <x v="1"/>
    <x v="11"/>
    <x v="0"/>
    <x v="1"/>
    <x v="2"/>
    <n v="189"/>
    <n v="6107"/>
    <n v="73"/>
    <n v="32549"/>
    <n v="6875542"/>
  </r>
  <r>
    <x v="1"/>
    <x v="11"/>
    <x v="0"/>
    <x v="1"/>
    <x v="3"/>
    <n v="0"/>
    <n v="0"/>
    <n v="0"/>
    <n v="32549"/>
    <n v="6875542"/>
  </r>
  <r>
    <x v="1"/>
    <x v="11"/>
    <x v="0"/>
    <x v="1"/>
    <x v="4"/>
    <n v="26"/>
    <n v="832"/>
    <n v="13"/>
    <n v="32549"/>
    <n v="6875542"/>
  </r>
  <r>
    <x v="1"/>
    <x v="11"/>
    <x v="0"/>
    <x v="1"/>
    <x v="5"/>
    <n v="0"/>
    <n v="0"/>
    <n v="0"/>
    <n v="32549"/>
    <n v="6875542"/>
  </r>
  <r>
    <x v="1"/>
    <x v="4"/>
    <x v="0"/>
    <x v="1"/>
    <x v="0"/>
    <n v="22"/>
    <n v="660"/>
    <n v="6"/>
    <n v="33050"/>
    <n v="9017223"/>
  </r>
  <r>
    <x v="1"/>
    <x v="4"/>
    <x v="0"/>
    <x v="1"/>
    <x v="1"/>
    <n v="0"/>
    <n v="0"/>
    <n v="0"/>
    <n v="33050"/>
    <n v="9017223"/>
  </r>
  <r>
    <x v="1"/>
    <x v="4"/>
    <x v="0"/>
    <x v="1"/>
    <x v="2"/>
    <n v="148"/>
    <n v="4860"/>
    <n v="50"/>
    <n v="33050"/>
    <n v="9017223"/>
  </r>
  <r>
    <x v="1"/>
    <x v="4"/>
    <x v="0"/>
    <x v="1"/>
    <x v="3"/>
    <n v="64"/>
    <n v="2040"/>
    <n v="14"/>
    <n v="33050"/>
    <n v="9017223"/>
  </r>
  <r>
    <x v="1"/>
    <x v="4"/>
    <x v="0"/>
    <x v="1"/>
    <x v="4"/>
    <n v="137"/>
    <n v="5167"/>
    <n v="39"/>
    <n v="33050"/>
    <n v="9017223"/>
  </r>
  <r>
    <x v="1"/>
    <x v="4"/>
    <x v="0"/>
    <x v="1"/>
    <x v="5"/>
    <n v="5"/>
    <n v="150"/>
    <n v="1"/>
    <n v="33050"/>
    <n v="9017223"/>
  </r>
  <r>
    <x v="1"/>
    <x v="10"/>
    <x v="0"/>
    <x v="1"/>
    <x v="0"/>
    <n v="0"/>
    <n v="0"/>
    <n v="0"/>
    <n v="33376"/>
    <n v="9115488"/>
  </r>
  <r>
    <x v="1"/>
    <x v="10"/>
    <x v="0"/>
    <x v="1"/>
    <x v="1"/>
    <n v="0"/>
    <n v="0"/>
    <n v="0"/>
    <n v="33376"/>
    <n v="9115488"/>
  </r>
  <r>
    <x v="1"/>
    <x v="10"/>
    <x v="0"/>
    <x v="1"/>
    <x v="2"/>
    <n v="243"/>
    <n v="6803"/>
    <n v="73"/>
    <n v="33376"/>
    <n v="9115488"/>
  </r>
  <r>
    <x v="1"/>
    <x v="10"/>
    <x v="0"/>
    <x v="1"/>
    <x v="3"/>
    <n v="0"/>
    <n v="0"/>
    <n v="0"/>
    <n v="33376"/>
    <n v="9115488"/>
  </r>
  <r>
    <x v="1"/>
    <x v="10"/>
    <x v="0"/>
    <x v="1"/>
    <x v="4"/>
    <n v="3"/>
    <n v="90"/>
    <n v="2"/>
    <n v="33376"/>
    <n v="9115488"/>
  </r>
  <r>
    <x v="1"/>
    <x v="10"/>
    <x v="0"/>
    <x v="1"/>
    <x v="5"/>
    <n v="0"/>
    <n v="0"/>
    <n v="0"/>
    <n v="33376"/>
    <n v="9115488"/>
  </r>
  <r>
    <x v="1"/>
    <x v="3"/>
    <x v="1"/>
    <x v="1"/>
    <x v="0"/>
    <n v="1"/>
    <n v="30"/>
    <n v="1"/>
    <n v="34106"/>
    <n v="3456835"/>
  </r>
  <r>
    <x v="1"/>
    <x v="3"/>
    <x v="1"/>
    <x v="1"/>
    <x v="1"/>
    <n v="2"/>
    <n v="120"/>
    <n v="1"/>
    <n v="34106"/>
    <n v="3456835"/>
  </r>
  <r>
    <x v="1"/>
    <x v="3"/>
    <x v="1"/>
    <x v="1"/>
    <x v="2"/>
    <n v="42"/>
    <n v="1298"/>
    <n v="11"/>
    <n v="34106"/>
    <n v="3456835"/>
  </r>
  <r>
    <x v="1"/>
    <x v="3"/>
    <x v="1"/>
    <x v="1"/>
    <x v="3"/>
    <n v="8"/>
    <n v="360"/>
    <n v="4"/>
    <n v="34106"/>
    <n v="3456835"/>
  </r>
  <r>
    <x v="1"/>
    <x v="3"/>
    <x v="1"/>
    <x v="1"/>
    <x v="4"/>
    <n v="13"/>
    <n v="434"/>
    <n v="5"/>
    <n v="34106"/>
    <n v="3456835"/>
  </r>
  <r>
    <x v="1"/>
    <x v="3"/>
    <x v="1"/>
    <x v="1"/>
    <x v="5"/>
    <n v="2"/>
    <n v="60"/>
    <n v="2"/>
    <n v="34106"/>
    <n v="3456835"/>
  </r>
  <r>
    <x v="1"/>
    <x v="3"/>
    <x v="0"/>
    <x v="1"/>
    <x v="0"/>
    <n v="30"/>
    <n v="900"/>
    <n v="6"/>
    <n v="36560"/>
    <n v="3483996"/>
  </r>
  <r>
    <x v="1"/>
    <x v="3"/>
    <x v="0"/>
    <x v="1"/>
    <x v="1"/>
    <n v="9"/>
    <n v="780"/>
    <n v="2"/>
    <n v="36560"/>
    <n v="3483996"/>
  </r>
  <r>
    <x v="1"/>
    <x v="3"/>
    <x v="0"/>
    <x v="1"/>
    <x v="2"/>
    <n v="199"/>
    <n v="6795"/>
    <n v="65"/>
    <n v="36560"/>
    <n v="3483996"/>
  </r>
  <r>
    <x v="1"/>
    <x v="3"/>
    <x v="0"/>
    <x v="1"/>
    <x v="3"/>
    <n v="67"/>
    <n v="2520"/>
    <n v="16"/>
    <n v="36560"/>
    <n v="3483996"/>
  </r>
  <r>
    <x v="1"/>
    <x v="3"/>
    <x v="0"/>
    <x v="1"/>
    <x v="4"/>
    <n v="84"/>
    <n v="2829"/>
    <n v="38"/>
    <n v="36560"/>
    <n v="3483996"/>
  </r>
  <r>
    <x v="1"/>
    <x v="3"/>
    <x v="0"/>
    <x v="1"/>
    <x v="5"/>
    <n v="8"/>
    <n v="240"/>
    <n v="2"/>
    <n v="36560"/>
    <n v="3483996"/>
  </r>
  <r>
    <x v="1"/>
    <x v="2"/>
    <x v="1"/>
    <x v="2"/>
    <x v="0"/>
    <n v="8"/>
    <n v="240"/>
    <n v="1"/>
    <n v="6169"/>
    <n v="386721"/>
  </r>
  <r>
    <x v="1"/>
    <x v="2"/>
    <x v="1"/>
    <x v="2"/>
    <x v="1"/>
    <n v="7"/>
    <n v="270"/>
    <n v="1"/>
    <n v="6169"/>
    <n v="386721"/>
  </r>
  <r>
    <x v="1"/>
    <x v="2"/>
    <x v="1"/>
    <x v="2"/>
    <x v="2"/>
    <n v="16"/>
    <n v="632"/>
    <n v="11"/>
    <n v="6169"/>
    <n v="386721"/>
  </r>
  <r>
    <x v="1"/>
    <x v="2"/>
    <x v="1"/>
    <x v="2"/>
    <x v="3"/>
    <n v="6"/>
    <n v="155"/>
    <n v="3"/>
    <n v="6169"/>
    <n v="386721"/>
  </r>
  <r>
    <x v="1"/>
    <x v="2"/>
    <x v="1"/>
    <x v="2"/>
    <x v="4"/>
    <n v="22"/>
    <n v="1180"/>
    <n v="11"/>
    <n v="6169"/>
    <n v="386721"/>
  </r>
  <r>
    <x v="1"/>
    <x v="2"/>
    <x v="1"/>
    <x v="2"/>
    <x v="5"/>
    <n v="1"/>
    <n v="30"/>
    <n v="1"/>
    <n v="6169"/>
    <n v="386721"/>
  </r>
  <r>
    <x v="1"/>
    <x v="2"/>
    <x v="0"/>
    <x v="2"/>
    <x v="0"/>
    <n v="14"/>
    <n v="420"/>
    <n v="2"/>
    <n v="6301"/>
    <n v="363388"/>
  </r>
  <r>
    <x v="1"/>
    <x v="2"/>
    <x v="0"/>
    <x v="2"/>
    <x v="1"/>
    <n v="1"/>
    <n v="30"/>
    <n v="1"/>
    <n v="6301"/>
    <n v="363388"/>
  </r>
  <r>
    <x v="1"/>
    <x v="2"/>
    <x v="0"/>
    <x v="2"/>
    <x v="2"/>
    <n v="132"/>
    <n v="5592"/>
    <n v="40"/>
    <n v="6301"/>
    <n v="363388"/>
  </r>
  <r>
    <x v="1"/>
    <x v="2"/>
    <x v="0"/>
    <x v="2"/>
    <x v="3"/>
    <n v="32"/>
    <n v="1140"/>
    <n v="12"/>
    <n v="6301"/>
    <n v="363388"/>
  </r>
  <r>
    <x v="1"/>
    <x v="2"/>
    <x v="0"/>
    <x v="2"/>
    <x v="4"/>
    <n v="81"/>
    <n v="3615"/>
    <n v="21"/>
    <n v="6301"/>
    <n v="363388"/>
  </r>
  <r>
    <x v="1"/>
    <x v="2"/>
    <x v="0"/>
    <x v="2"/>
    <x v="5"/>
    <n v="0"/>
    <n v="0"/>
    <n v="0"/>
    <n v="6301"/>
    <n v="363388"/>
  </r>
  <r>
    <x v="1"/>
    <x v="1"/>
    <x v="1"/>
    <x v="2"/>
    <x v="0"/>
    <n v="0"/>
    <n v="0"/>
    <n v="0"/>
    <n v="10291"/>
    <n v="1081805"/>
  </r>
  <r>
    <x v="1"/>
    <x v="1"/>
    <x v="1"/>
    <x v="2"/>
    <x v="1"/>
    <n v="1"/>
    <n v="90"/>
    <n v="1"/>
    <n v="10291"/>
    <n v="1081805"/>
  </r>
  <r>
    <x v="1"/>
    <x v="1"/>
    <x v="1"/>
    <x v="2"/>
    <x v="2"/>
    <n v="65"/>
    <n v="2423"/>
    <n v="23"/>
    <n v="10291"/>
    <n v="1081805"/>
  </r>
  <r>
    <x v="1"/>
    <x v="1"/>
    <x v="1"/>
    <x v="2"/>
    <x v="3"/>
    <n v="41"/>
    <n v="1961"/>
    <n v="8"/>
    <n v="10291"/>
    <n v="1081805"/>
  </r>
  <r>
    <x v="1"/>
    <x v="1"/>
    <x v="1"/>
    <x v="2"/>
    <x v="4"/>
    <n v="8"/>
    <n v="480"/>
    <n v="3"/>
    <n v="10291"/>
    <n v="1081805"/>
  </r>
  <r>
    <x v="1"/>
    <x v="1"/>
    <x v="1"/>
    <x v="2"/>
    <x v="5"/>
    <n v="0"/>
    <n v="0"/>
    <n v="0"/>
    <n v="10291"/>
    <n v="1081805"/>
  </r>
  <r>
    <x v="1"/>
    <x v="1"/>
    <x v="0"/>
    <x v="2"/>
    <x v="0"/>
    <n v="12"/>
    <n v="364"/>
    <n v="3"/>
    <n v="10526"/>
    <n v="1109904"/>
  </r>
  <r>
    <x v="1"/>
    <x v="1"/>
    <x v="0"/>
    <x v="2"/>
    <x v="1"/>
    <n v="10"/>
    <n v="360"/>
    <n v="2"/>
    <n v="10526"/>
    <n v="1109904"/>
  </r>
  <r>
    <x v="1"/>
    <x v="1"/>
    <x v="0"/>
    <x v="2"/>
    <x v="2"/>
    <n v="331"/>
    <n v="0"/>
    <n v="86"/>
    <n v="10526"/>
    <n v="1109904"/>
  </r>
  <r>
    <x v="1"/>
    <x v="1"/>
    <x v="0"/>
    <x v="2"/>
    <x v="3"/>
    <n v="49"/>
    <n v="2160"/>
    <n v="14"/>
    <n v="10526"/>
    <n v="1109904"/>
  </r>
  <r>
    <x v="1"/>
    <x v="1"/>
    <x v="0"/>
    <x v="2"/>
    <x v="4"/>
    <n v="73"/>
    <n v="3105"/>
    <n v="20"/>
    <n v="10526"/>
    <n v="1109904"/>
  </r>
  <r>
    <x v="1"/>
    <x v="1"/>
    <x v="0"/>
    <x v="2"/>
    <x v="5"/>
    <n v="8"/>
    <n v="240"/>
    <n v="1"/>
    <n v="10526"/>
    <n v="1109904"/>
  </r>
  <r>
    <x v="1"/>
    <x v="9"/>
    <x v="1"/>
    <x v="2"/>
    <x v="0"/>
    <n v="0"/>
    <n v="0"/>
    <n v="0"/>
    <n v="23252"/>
    <n v="7511519"/>
  </r>
  <r>
    <x v="1"/>
    <x v="9"/>
    <x v="1"/>
    <x v="2"/>
    <x v="1"/>
    <n v="0"/>
    <n v="0"/>
    <n v="0"/>
    <n v="23252"/>
    <n v="7511519"/>
  </r>
  <r>
    <x v="1"/>
    <x v="9"/>
    <x v="1"/>
    <x v="2"/>
    <x v="2"/>
    <n v="151"/>
    <n v="4072"/>
    <n v="50"/>
    <n v="23252"/>
    <n v="7511519"/>
  </r>
  <r>
    <x v="1"/>
    <x v="9"/>
    <x v="1"/>
    <x v="2"/>
    <x v="3"/>
    <n v="0"/>
    <n v="0"/>
    <n v="0"/>
    <n v="23252"/>
    <n v="7511519"/>
  </r>
  <r>
    <x v="1"/>
    <x v="9"/>
    <x v="1"/>
    <x v="2"/>
    <x v="4"/>
    <n v="1"/>
    <n v="30"/>
    <n v="1"/>
    <n v="23252"/>
    <n v="7511519"/>
  </r>
  <r>
    <x v="1"/>
    <x v="9"/>
    <x v="1"/>
    <x v="2"/>
    <x v="5"/>
    <n v="0"/>
    <n v="0"/>
    <n v="0"/>
    <n v="23252"/>
    <n v="7511519"/>
  </r>
  <r>
    <x v="1"/>
    <x v="9"/>
    <x v="0"/>
    <x v="2"/>
    <x v="0"/>
    <n v="0"/>
    <n v="0"/>
    <n v="0"/>
    <n v="23285"/>
    <n v="7537286"/>
  </r>
  <r>
    <x v="1"/>
    <x v="9"/>
    <x v="0"/>
    <x v="2"/>
    <x v="1"/>
    <n v="0"/>
    <n v="0"/>
    <n v="0"/>
    <n v="23285"/>
    <n v="7537286"/>
  </r>
  <r>
    <x v="1"/>
    <x v="9"/>
    <x v="0"/>
    <x v="2"/>
    <x v="2"/>
    <n v="701"/>
    <n v="0"/>
    <n v="232"/>
    <n v="23285"/>
    <n v="7537286"/>
  </r>
  <r>
    <x v="1"/>
    <x v="9"/>
    <x v="0"/>
    <x v="2"/>
    <x v="3"/>
    <n v="0"/>
    <n v="0"/>
    <n v="0"/>
    <n v="23285"/>
    <n v="7537286"/>
  </r>
  <r>
    <x v="1"/>
    <x v="9"/>
    <x v="0"/>
    <x v="2"/>
    <x v="4"/>
    <n v="134"/>
    <n v="3995"/>
    <n v="31"/>
    <n v="23285"/>
    <n v="7537286"/>
  </r>
  <r>
    <x v="1"/>
    <x v="9"/>
    <x v="0"/>
    <x v="2"/>
    <x v="5"/>
    <n v="0"/>
    <n v="0"/>
    <n v="0"/>
    <n v="23285"/>
    <n v="7537286"/>
  </r>
  <r>
    <x v="1"/>
    <x v="10"/>
    <x v="1"/>
    <x v="2"/>
    <x v="0"/>
    <n v="0"/>
    <n v="0"/>
    <n v="0"/>
    <n v="23537"/>
    <n v="7375364"/>
  </r>
  <r>
    <x v="1"/>
    <x v="10"/>
    <x v="1"/>
    <x v="2"/>
    <x v="1"/>
    <n v="0"/>
    <n v="0"/>
    <n v="0"/>
    <n v="23537"/>
    <n v="7375364"/>
  </r>
  <r>
    <x v="1"/>
    <x v="10"/>
    <x v="1"/>
    <x v="2"/>
    <x v="2"/>
    <n v="146"/>
    <n v="3939"/>
    <n v="42"/>
    <n v="23537"/>
    <n v="7375364"/>
  </r>
  <r>
    <x v="1"/>
    <x v="10"/>
    <x v="1"/>
    <x v="2"/>
    <x v="3"/>
    <n v="0"/>
    <n v="0"/>
    <n v="0"/>
    <n v="23537"/>
    <n v="7375364"/>
  </r>
  <r>
    <x v="1"/>
    <x v="10"/>
    <x v="1"/>
    <x v="2"/>
    <x v="4"/>
    <n v="5"/>
    <n v="150"/>
    <n v="4"/>
    <n v="23537"/>
    <n v="7375364"/>
  </r>
  <r>
    <x v="1"/>
    <x v="10"/>
    <x v="1"/>
    <x v="2"/>
    <x v="5"/>
    <n v="0"/>
    <n v="0"/>
    <n v="0"/>
    <n v="23537"/>
    <n v="7375364"/>
  </r>
  <r>
    <x v="1"/>
    <x v="10"/>
    <x v="0"/>
    <x v="2"/>
    <x v="0"/>
    <n v="0"/>
    <n v="0"/>
    <n v="0"/>
    <n v="23580"/>
    <n v="7415789"/>
  </r>
  <r>
    <x v="1"/>
    <x v="10"/>
    <x v="0"/>
    <x v="2"/>
    <x v="1"/>
    <n v="0"/>
    <n v="0"/>
    <n v="0"/>
    <n v="23580"/>
    <n v="7415789"/>
  </r>
  <r>
    <x v="1"/>
    <x v="10"/>
    <x v="0"/>
    <x v="2"/>
    <x v="2"/>
    <n v="579"/>
    <n v="0"/>
    <n v="196"/>
    <n v="23580"/>
    <n v="7415789"/>
  </r>
  <r>
    <x v="1"/>
    <x v="10"/>
    <x v="0"/>
    <x v="2"/>
    <x v="3"/>
    <n v="0"/>
    <n v="0"/>
    <n v="0"/>
    <n v="23580"/>
    <n v="7415789"/>
  </r>
  <r>
    <x v="1"/>
    <x v="10"/>
    <x v="0"/>
    <x v="2"/>
    <x v="4"/>
    <n v="72"/>
    <n v="2145"/>
    <n v="24"/>
    <n v="23580"/>
    <n v="7415789"/>
  </r>
  <r>
    <x v="1"/>
    <x v="10"/>
    <x v="0"/>
    <x v="2"/>
    <x v="5"/>
    <n v="0"/>
    <n v="0"/>
    <n v="0"/>
    <n v="23580"/>
    <n v="7415789"/>
  </r>
  <r>
    <x v="1"/>
    <x v="8"/>
    <x v="1"/>
    <x v="2"/>
    <x v="0"/>
    <n v="0"/>
    <n v="0"/>
    <n v="0"/>
    <n v="24189"/>
    <n v="7862199"/>
  </r>
  <r>
    <x v="1"/>
    <x v="8"/>
    <x v="1"/>
    <x v="2"/>
    <x v="1"/>
    <n v="0"/>
    <n v="0"/>
    <n v="0"/>
    <n v="24189"/>
    <n v="7862199"/>
  </r>
  <r>
    <x v="1"/>
    <x v="8"/>
    <x v="1"/>
    <x v="2"/>
    <x v="2"/>
    <n v="203"/>
    <n v="5488"/>
    <n v="69"/>
    <n v="24189"/>
    <n v="7862199"/>
  </r>
  <r>
    <x v="1"/>
    <x v="8"/>
    <x v="1"/>
    <x v="2"/>
    <x v="3"/>
    <n v="0"/>
    <n v="0"/>
    <n v="0"/>
    <n v="24189"/>
    <n v="7862199"/>
  </r>
  <r>
    <x v="1"/>
    <x v="8"/>
    <x v="1"/>
    <x v="2"/>
    <x v="4"/>
    <n v="11"/>
    <n v="330"/>
    <n v="3"/>
    <n v="24189"/>
    <n v="7862199"/>
  </r>
  <r>
    <x v="1"/>
    <x v="8"/>
    <x v="1"/>
    <x v="2"/>
    <x v="5"/>
    <n v="0"/>
    <n v="0"/>
    <n v="0"/>
    <n v="24189"/>
    <n v="7862199"/>
  </r>
  <r>
    <x v="1"/>
    <x v="8"/>
    <x v="0"/>
    <x v="2"/>
    <x v="0"/>
    <n v="0"/>
    <n v="0"/>
    <n v="0"/>
    <n v="24320"/>
    <n v="7907991"/>
  </r>
  <r>
    <x v="1"/>
    <x v="8"/>
    <x v="0"/>
    <x v="2"/>
    <x v="1"/>
    <n v="0"/>
    <n v="0"/>
    <n v="0"/>
    <n v="24320"/>
    <n v="7907991"/>
  </r>
  <r>
    <x v="1"/>
    <x v="8"/>
    <x v="0"/>
    <x v="2"/>
    <x v="2"/>
    <n v="783"/>
    <n v="0"/>
    <n v="246"/>
    <n v="24320"/>
    <n v="7907991"/>
  </r>
  <r>
    <x v="1"/>
    <x v="8"/>
    <x v="0"/>
    <x v="2"/>
    <x v="3"/>
    <n v="0"/>
    <n v="0"/>
    <n v="0"/>
    <n v="24320"/>
    <n v="7907991"/>
  </r>
  <r>
    <x v="1"/>
    <x v="8"/>
    <x v="0"/>
    <x v="2"/>
    <x v="4"/>
    <n v="228"/>
    <n v="6722"/>
    <n v="48"/>
    <n v="24320"/>
    <n v="7907991"/>
  </r>
  <r>
    <x v="1"/>
    <x v="8"/>
    <x v="0"/>
    <x v="2"/>
    <x v="5"/>
    <n v="0"/>
    <n v="0"/>
    <n v="0"/>
    <n v="24320"/>
    <n v="7907991"/>
  </r>
  <r>
    <x v="1"/>
    <x v="7"/>
    <x v="1"/>
    <x v="2"/>
    <x v="0"/>
    <n v="10"/>
    <n v="310"/>
    <n v="6"/>
    <n v="25784"/>
    <n v="7308178"/>
  </r>
  <r>
    <x v="1"/>
    <x v="7"/>
    <x v="1"/>
    <x v="2"/>
    <x v="1"/>
    <n v="0"/>
    <n v="0"/>
    <n v="0"/>
    <n v="25784"/>
    <n v="7308178"/>
  </r>
  <r>
    <x v="1"/>
    <x v="7"/>
    <x v="1"/>
    <x v="2"/>
    <x v="2"/>
    <n v="254"/>
    <n v="0"/>
    <n v="79"/>
    <n v="25784"/>
    <n v="7308178"/>
  </r>
  <r>
    <x v="1"/>
    <x v="7"/>
    <x v="1"/>
    <x v="2"/>
    <x v="3"/>
    <n v="4"/>
    <n v="240"/>
    <n v="3"/>
    <n v="25784"/>
    <n v="7308178"/>
  </r>
  <r>
    <x v="1"/>
    <x v="7"/>
    <x v="1"/>
    <x v="2"/>
    <x v="4"/>
    <n v="152"/>
    <n v="5782"/>
    <n v="41"/>
    <n v="25784"/>
    <n v="7308178"/>
  </r>
  <r>
    <x v="1"/>
    <x v="7"/>
    <x v="1"/>
    <x v="2"/>
    <x v="5"/>
    <n v="6"/>
    <n v="180"/>
    <n v="3"/>
    <n v="25784"/>
    <n v="7308178"/>
  </r>
  <r>
    <x v="1"/>
    <x v="5"/>
    <x v="1"/>
    <x v="2"/>
    <x v="0"/>
    <n v="31"/>
    <n v="877"/>
    <n v="15"/>
    <n v="25969"/>
    <n v="8044978"/>
  </r>
  <r>
    <x v="1"/>
    <x v="5"/>
    <x v="1"/>
    <x v="2"/>
    <x v="1"/>
    <n v="0"/>
    <n v="0"/>
    <n v="0"/>
    <n v="25969"/>
    <n v="8044978"/>
  </r>
  <r>
    <x v="1"/>
    <x v="5"/>
    <x v="1"/>
    <x v="2"/>
    <x v="2"/>
    <n v="204"/>
    <n v="6864"/>
    <n v="71"/>
    <n v="25969"/>
    <n v="8044978"/>
  </r>
  <r>
    <x v="1"/>
    <x v="5"/>
    <x v="1"/>
    <x v="2"/>
    <x v="3"/>
    <n v="22"/>
    <n v="1050"/>
    <n v="11"/>
    <n v="25969"/>
    <n v="8044978"/>
  </r>
  <r>
    <x v="1"/>
    <x v="5"/>
    <x v="1"/>
    <x v="2"/>
    <x v="4"/>
    <n v="148"/>
    <n v="5593"/>
    <n v="40"/>
    <n v="25969"/>
    <n v="8044978"/>
  </r>
  <r>
    <x v="1"/>
    <x v="5"/>
    <x v="1"/>
    <x v="2"/>
    <x v="5"/>
    <n v="0"/>
    <n v="0"/>
    <n v="0"/>
    <n v="25969"/>
    <n v="8044978"/>
  </r>
  <r>
    <x v="1"/>
    <x v="11"/>
    <x v="1"/>
    <x v="2"/>
    <x v="0"/>
    <n v="0"/>
    <n v="0"/>
    <n v="0"/>
    <n v="26102"/>
    <n v="5608143"/>
  </r>
  <r>
    <x v="1"/>
    <x v="11"/>
    <x v="1"/>
    <x v="2"/>
    <x v="1"/>
    <n v="0"/>
    <n v="0"/>
    <n v="0"/>
    <n v="26102"/>
    <n v="5608143"/>
  </r>
  <r>
    <x v="1"/>
    <x v="11"/>
    <x v="1"/>
    <x v="2"/>
    <x v="2"/>
    <n v="196"/>
    <n v="7565"/>
    <n v="56"/>
    <n v="26102"/>
    <n v="5608143"/>
  </r>
  <r>
    <x v="1"/>
    <x v="11"/>
    <x v="1"/>
    <x v="2"/>
    <x v="3"/>
    <n v="0"/>
    <n v="0"/>
    <n v="0"/>
    <n v="26102"/>
    <n v="5608143"/>
  </r>
  <r>
    <x v="1"/>
    <x v="11"/>
    <x v="1"/>
    <x v="2"/>
    <x v="4"/>
    <n v="34"/>
    <n v="1350"/>
    <n v="12"/>
    <n v="26102"/>
    <n v="5608143"/>
  </r>
  <r>
    <x v="1"/>
    <x v="11"/>
    <x v="1"/>
    <x v="2"/>
    <x v="5"/>
    <n v="0"/>
    <n v="0"/>
    <n v="0"/>
    <n v="26102"/>
    <n v="5608143"/>
  </r>
  <r>
    <x v="1"/>
    <x v="7"/>
    <x v="0"/>
    <x v="2"/>
    <x v="0"/>
    <n v="13"/>
    <n v="383"/>
    <n v="9"/>
    <n v="26287"/>
    <n v="7453506"/>
  </r>
  <r>
    <x v="1"/>
    <x v="7"/>
    <x v="0"/>
    <x v="2"/>
    <x v="1"/>
    <n v="0"/>
    <n v="0"/>
    <n v="0"/>
    <n v="26287"/>
    <n v="7453506"/>
  </r>
  <r>
    <x v="1"/>
    <x v="7"/>
    <x v="0"/>
    <x v="2"/>
    <x v="2"/>
    <n v="1025"/>
    <n v="0"/>
    <n v="264"/>
    <n v="26287"/>
    <n v="7453506"/>
  </r>
  <r>
    <x v="1"/>
    <x v="7"/>
    <x v="0"/>
    <x v="2"/>
    <x v="3"/>
    <n v="44"/>
    <n v="1761"/>
    <n v="15"/>
    <n v="26287"/>
    <n v="7453506"/>
  </r>
  <r>
    <x v="1"/>
    <x v="7"/>
    <x v="0"/>
    <x v="2"/>
    <x v="4"/>
    <n v="728"/>
    <n v="0"/>
    <n v="186"/>
    <n v="26287"/>
    <n v="7453506"/>
  </r>
  <r>
    <x v="1"/>
    <x v="7"/>
    <x v="0"/>
    <x v="2"/>
    <x v="5"/>
    <n v="14"/>
    <n v="516"/>
    <n v="5"/>
    <n v="26287"/>
    <n v="7453506"/>
  </r>
  <r>
    <x v="1"/>
    <x v="11"/>
    <x v="0"/>
    <x v="2"/>
    <x v="0"/>
    <n v="0"/>
    <n v="0"/>
    <n v="0"/>
    <n v="26327"/>
    <n v="5683929"/>
  </r>
  <r>
    <x v="1"/>
    <x v="11"/>
    <x v="0"/>
    <x v="2"/>
    <x v="1"/>
    <n v="0"/>
    <n v="0"/>
    <n v="0"/>
    <n v="26327"/>
    <n v="5683929"/>
  </r>
  <r>
    <x v="1"/>
    <x v="11"/>
    <x v="0"/>
    <x v="2"/>
    <x v="2"/>
    <n v="888"/>
    <n v="0"/>
    <n v="247"/>
    <n v="26327"/>
    <n v="5683929"/>
  </r>
  <r>
    <x v="1"/>
    <x v="11"/>
    <x v="0"/>
    <x v="2"/>
    <x v="3"/>
    <n v="0"/>
    <n v="0"/>
    <n v="0"/>
    <n v="26327"/>
    <n v="5683929"/>
  </r>
  <r>
    <x v="1"/>
    <x v="11"/>
    <x v="0"/>
    <x v="2"/>
    <x v="4"/>
    <n v="234"/>
    <n v="0"/>
    <n v="67"/>
    <n v="26327"/>
    <n v="5683929"/>
  </r>
  <r>
    <x v="1"/>
    <x v="11"/>
    <x v="0"/>
    <x v="2"/>
    <x v="5"/>
    <n v="0"/>
    <n v="0"/>
    <n v="0"/>
    <n v="26327"/>
    <n v="5683929"/>
  </r>
  <r>
    <x v="1"/>
    <x v="5"/>
    <x v="0"/>
    <x v="2"/>
    <x v="0"/>
    <n v="103"/>
    <n v="3155"/>
    <n v="31"/>
    <n v="26594"/>
    <n v="8209236"/>
  </r>
  <r>
    <x v="1"/>
    <x v="5"/>
    <x v="0"/>
    <x v="2"/>
    <x v="1"/>
    <n v="0"/>
    <n v="0"/>
    <n v="0"/>
    <n v="26594"/>
    <n v="8209236"/>
  </r>
  <r>
    <x v="1"/>
    <x v="5"/>
    <x v="0"/>
    <x v="2"/>
    <x v="2"/>
    <n v="881"/>
    <n v="0"/>
    <n v="208"/>
    <n v="26594"/>
    <n v="8209236"/>
  </r>
  <r>
    <x v="1"/>
    <x v="5"/>
    <x v="0"/>
    <x v="2"/>
    <x v="3"/>
    <n v="106"/>
    <n v="3716"/>
    <n v="30"/>
    <n v="26594"/>
    <n v="8209236"/>
  </r>
  <r>
    <x v="1"/>
    <x v="5"/>
    <x v="0"/>
    <x v="2"/>
    <x v="4"/>
    <n v="726"/>
    <n v="0"/>
    <n v="166"/>
    <n v="26594"/>
    <n v="8209236"/>
  </r>
  <r>
    <x v="1"/>
    <x v="5"/>
    <x v="0"/>
    <x v="2"/>
    <x v="5"/>
    <n v="13"/>
    <n v="410"/>
    <n v="6"/>
    <n v="26594"/>
    <n v="8209236"/>
  </r>
  <r>
    <x v="1"/>
    <x v="12"/>
    <x v="1"/>
    <x v="2"/>
    <x v="0"/>
    <n v="0"/>
    <n v="0"/>
    <n v="0"/>
    <n v="26771"/>
    <n v="6355325"/>
  </r>
  <r>
    <x v="1"/>
    <x v="12"/>
    <x v="1"/>
    <x v="2"/>
    <x v="1"/>
    <n v="0"/>
    <n v="0"/>
    <n v="0"/>
    <n v="26771"/>
    <n v="6355325"/>
  </r>
  <r>
    <x v="1"/>
    <x v="12"/>
    <x v="1"/>
    <x v="2"/>
    <x v="2"/>
    <n v="305"/>
    <n v="0"/>
    <n v="91"/>
    <n v="26771"/>
    <n v="6355325"/>
  </r>
  <r>
    <x v="1"/>
    <x v="12"/>
    <x v="1"/>
    <x v="2"/>
    <x v="3"/>
    <n v="0"/>
    <n v="0"/>
    <n v="0"/>
    <n v="26771"/>
    <n v="6355325"/>
  </r>
  <r>
    <x v="1"/>
    <x v="12"/>
    <x v="1"/>
    <x v="2"/>
    <x v="4"/>
    <n v="85"/>
    <n v="3323"/>
    <n v="34"/>
    <n v="26771"/>
    <n v="6355325"/>
  </r>
  <r>
    <x v="1"/>
    <x v="12"/>
    <x v="1"/>
    <x v="2"/>
    <x v="5"/>
    <n v="0"/>
    <n v="0"/>
    <n v="0"/>
    <n v="26771"/>
    <n v="6355325"/>
  </r>
  <r>
    <x v="1"/>
    <x v="12"/>
    <x v="0"/>
    <x v="2"/>
    <x v="0"/>
    <n v="0"/>
    <n v="0"/>
    <n v="0"/>
    <n v="27351"/>
    <n v="6481395"/>
  </r>
  <r>
    <x v="1"/>
    <x v="12"/>
    <x v="0"/>
    <x v="2"/>
    <x v="1"/>
    <n v="0"/>
    <n v="0"/>
    <n v="0"/>
    <n v="27351"/>
    <n v="6481395"/>
  </r>
  <r>
    <x v="1"/>
    <x v="12"/>
    <x v="0"/>
    <x v="2"/>
    <x v="2"/>
    <n v="1005"/>
    <n v="0"/>
    <n v="259"/>
    <n v="27351"/>
    <n v="6481395"/>
  </r>
  <r>
    <x v="1"/>
    <x v="12"/>
    <x v="0"/>
    <x v="2"/>
    <x v="3"/>
    <n v="0"/>
    <n v="0"/>
    <n v="0"/>
    <n v="27351"/>
    <n v="6481395"/>
  </r>
  <r>
    <x v="1"/>
    <x v="12"/>
    <x v="0"/>
    <x v="2"/>
    <x v="4"/>
    <n v="542"/>
    <n v="0"/>
    <n v="142"/>
    <n v="27351"/>
    <n v="6481395"/>
  </r>
  <r>
    <x v="1"/>
    <x v="12"/>
    <x v="0"/>
    <x v="2"/>
    <x v="5"/>
    <n v="0"/>
    <n v="0"/>
    <n v="0"/>
    <n v="27351"/>
    <n v="6481395"/>
  </r>
  <r>
    <x v="1"/>
    <x v="6"/>
    <x v="1"/>
    <x v="2"/>
    <x v="0"/>
    <n v="52"/>
    <n v="1544"/>
    <n v="16"/>
    <n v="28116"/>
    <n v="8210062"/>
  </r>
  <r>
    <x v="1"/>
    <x v="6"/>
    <x v="1"/>
    <x v="2"/>
    <x v="1"/>
    <n v="0"/>
    <n v="0"/>
    <n v="0"/>
    <n v="28116"/>
    <n v="8210062"/>
  </r>
  <r>
    <x v="1"/>
    <x v="6"/>
    <x v="1"/>
    <x v="2"/>
    <x v="2"/>
    <n v="203"/>
    <n v="6151"/>
    <n v="67"/>
    <n v="28116"/>
    <n v="8210062"/>
  </r>
  <r>
    <x v="1"/>
    <x v="6"/>
    <x v="1"/>
    <x v="2"/>
    <x v="3"/>
    <n v="48"/>
    <n v="2234"/>
    <n v="19"/>
    <n v="28116"/>
    <n v="8210062"/>
  </r>
  <r>
    <x v="1"/>
    <x v="6"/>
    <x v="1"/>
    <x v="2"/>
    <x v="4"/>
    <n v="163"/>
    <n v="6190"/>
    <n v="51"/>
    <n v="28116"/>
    <n v="8210062"/>
  </r>
  <r>
    <x v="1"/>
    <x v="6"/>
    <x v="1"/>
    <x v="2"/>
    <x v="5"/>
    <n v="0"/>
    <n v="0"/>
    <n v="0"/>
    <n v="28116"/>
    <n v="8210062"/>
  </r>
  <r>
    <x v="1"/>
    <x v="6"/>
    <x v="0"/>
    <x v="2"/>
    <x v="0"/>
    <n v="190"/>
    <n v="6316"/>
    <n v="51"/>
    <n v="28718"/>
    <n v="8411468"/>
  </r>
  <r>
    <x v="1"/>
    <x v="6"/>
    <x v="0"/>
    <x v="2"/>
    <x v="1"/>
    <n v="0"/>
    <n v="0"/>
    <n v="0"/>
    <n v="28718"/>
    <n v="8411468"/>
  </r>
  <r>
    <x v="1"/>
    <x v="6"/>
    <x v="0"/>
    <x v="2"/>
    <x v="2"/>
    <n v="886"/>
    <n v="0"/>
    <n v="219"/>
    <n v="28718"/>
    <n v="8411468"/>
  </r>
  <r>
    <x v="1"/>
    <x v="6"/>
    <x v="0"/>
    <x v="2"/>
    <x v="3"/>
    <n v="168"/>
    <n v="5498"/>
    <n v="42"/>
    <n v="28718"/>
    <n v="8411468"/>
  </r>
  <r>
    <x v="1"/>
    <x v="6"/>
    <x v="0"/>
    <x v="2"/>
    <x v="4"/>
    <n v="626"/>
    <n v="0"/>
    <n v="145"/>
    <n v="28718"/>
    <n v="8411468"/>
  </r>
  <r>
    <x v="1"/>
    <x v="6"/>
    <x v="0"/>
    <x v="2"/>
    <x v="5"/>
    <n v="11"/>
    <n v="320"/>
    <n v="7"/>
    <n v="28718"/>
    <n v="8411468"/>
  </r>
  <r>
    <x v="1"/>
    <x v="4"/>
    <x v="1"/>
    <x v="2"/>
    <x v="0"/>
    <n v="41"/>
    <n v="1470"/>
    <n v="12"/>
    <n v="31572"/>
    <n v="9159016"/>
  </r>
  <r>
    <x v="1"/>
    <x v="4"/>
    <x v="1"/>
    <x v="2"/>
    <x v="1"/>
    <n v="0"/>
    <n v="0"/>
    <n v="0"/>
    <n v="31572"/>
    <n v="9159016"/>
  </r>
  <r>
    <x v="1"/>
    <x v="4"/>
    <x v="1"/>
    <x v="2"/>
    <x v="2"/>
    <n v="221"/>
    <n v="7395"/>
    <n v="63"/>
    <n v="31572"/>
    <n v="9159016"/>
  </r>
  <r>
    <x v="1"/>
    <x v="4"/>
    <x v="1"/>
    <x v="2"/>
    <x v="3"/>
    <n v="77"/>
    <n v="3209"/>
    <n v="19"/>
    <n v="31572"/>
    <n v="9159016"/>
  </r>
  <r>
    <x v="1"/>
    <x v="4"/>
    <x v="1"/>
    <x v="2"/>
    <x v="4"/>
    <n v="182"/>
    <n v="7424"/>
    <n v="62"/>
    <n v="31572"/>
    <n v="9159016"/>
  </r>
  <r>
    <x v="1"/>
    <x v="4"/>
    <x v="1"/>
    <x v="2"/>
    <x v="5"/>
    <n v="8"/>
    <n v="360"/>
    <n v="2"/>
    <n v="31572"/>
    <n v="9159016"/>
  </r>
  <r>
    <x v="1"/>
    <x v="4"/>
    <x v="0"/>
    <x v="2"/>
    <x v="0"/>
    <n v="164"/>
    <n v="5505"/>
    <n v="32"/>
    <n v="32275"/>
    <n v="9421658"/>
  </r>
  <r>
    <x v="1"/>
    <x v="4"/>
    <x v="0"/>
    <x v="2"/>
    <x v="1"/>
    <n v="0"/>
    <n v="0"/>
    <n v="0"/>
    <n v="32275"/>
    <n v="9421658"/>
  </r>
  <r>
    <x v="1"/>
    <x v="4"/>
    <x v="0"/>
    <x v="2"/>
    <x v="2"/>
    <n v="893"/>
    <n v="0"/>
    <n v="212"/>
    <n v="32275"/>
    <n v="9421658"/>
  </r>
  <r>
    <x v="1"/>
    <x v="4"/>
    <x v="0"/>
    <x v="2"/>
    <x v="3"/>
    <n v="228"/>
    <n v="7890"/>
    <n v="48"/>
    <n v="32275"/>
    <n v="9421658"/>
  </r>
  <r>
    <x v="1"/>
    <x v="4"/>
    <x v="0"/>
    <x v="2"/>
    <x v="4"/>
    <n v="512"/>
    <n v="0"/>
    <n v="146"/>
    <n v="32275"/>
    <n v="9421658"/>
  </r>
  <r>
    <x v="1"/>
    <x v="4"/>
    <x v="0"/>
    <x v="2"/>
    <x v="5"/>
    <n v="11"/>
    <n v="295"/>
    <n v="6"/>
    <n v="32275"/>
    <n v="9421658"/>
  </r>
  <r>
    <x v="1"/>
    <x v="3"/>
    <x v="1"/>
    <x v="2"/>
    <x v="0"/>
    <n v="18"/>
    <n v="560"/>
    <n v="12"/>
    <n v="36635"/>
    <n v="3733604"/>
  </r>
  <r>
    <x v="1"/>
    <x v="3"/>
    <x v="1"/>
    <x v="2"/>
    <x v="1"/>
    <n v="5"/>
    <n v="300"/>
    <n v="2"/>
    <n v="36635"/>
    <n v="3733604"/>
  </r>
  <r>
    <x v="1"/>
    <x v="3"/>
    <x v="1"/>
    <x v="2"/>
    <x v="2"/>
    <n v="184"/>
    <n v="7697"/>
    <n v="60"/>
    <n v="36635"/>
    <n v="3733604"/>
  </r>
  <r>
    <x v="1"/>
    <x v="3"/>
    <x v="1"/>
    <x v="2"/>
    <x v="3"/>
    <n v="50"/>
    <n v="1844"/>
    <n v="16"/>
    <n v="36635"/>
    <n v="3733604"/>
  </r>
  <r>
    <x v="1"/>
    <x v="3"/>
    <x v="1"/>
    <x v="2"/>
    <x v="4"/>
    <n v="169"/>
    <n v="6605"/>
    <n v="47"/>
    <n v="36635"/>
    <n v="3733604"/>
  </r>
  <r>
    <x v="1"/>
    <x v="3"/>
    <x v="1"/>
    <x v="2"/>
    <x v="5"/>
    <n v="4"/>
    <n v="150"/>
    <n v="1"/>
    <n v="36635"/>
    <n v="3733604"/>
  </r>
  <r>
    <x v="1"/>
    <x v="3"/>
    <x v="0"/>
    <x v="2"/>
    <x v="0"/>
    <n v="103"/>
    <n v="3330"/>
    <n v="31"/>
    <n v="37694"/>
    <n v="3785225"/>
  </r>
  <r>
    <x v="1"/>
    <x v="3"/>
    <x v="0"/>
    <x v="2"/>
    <x v="1"/>
    <n v="8"/>
    <n v="245"/>
    <n v="2"/>
    <n v="37694"/>
    <n v="3785225"/>
  </r>
  <r>
    <x v="1"/>
    <x v="3"/>
    <x v="0"/>
    <x v="2"/>
    <x v="2"/>
    <n v="805"/>
    <n v="0"/>
    <n v="219"/>
    <n v="37694"/>
    <n v="3785225"/>
  </r>
  <r>
    <x v="1"/>
    <x v="3"/>
    <x v="0"/>
    <x v="2"/>
    <x v="3"/>
    <n v="237"/>
    <n v="8640"/>
    <n v="55"/>
    <n v="37694"/>
    <n v="3785225"/>
  </r>
  <r>
    <x v="1"/>
    <x v="3"/>
    <x v="0"/>
    <x v="2"/>
    <x v="4"/>
    <n v="558"/>
    <n v="0"/>
    <n v="143"/>
    <n v="37694"/>
    <n v="3785225"/>
  </r>
  <r>
    <x v="1"/>
    <x v="3"/>
    <x v="0"/>
    <x v="2"/>
    <x v="5"/>
    <n v="0"/>
    <n v="0"/>
    <n v="0"/>
    <n v="37694"/>
    <n v="3785225"/>
  </r>
  <r>
    <x v="1"/>
    <x v="2"/>
    <x v="1"/>
    <x v="3"/>
    <x v="0"/>
    <n v="17"/>
    <n v="660"/>
    <n v="6"/>
    <n v="1994"/>
    <n v="104686"/>
  </r>
  <r>
    <x v="1"/>
    <x v="2"/>
    <x v="1"/>
    <x v="3"/>
    <x v="1"/>
    <n v="4"/>
    <n v="360"/>
    <n v="1"/>
    <n v="1994"/>
    <n v="104686"/>
  </r>
  <r>
    <x v="1"/>
    <x v="2"/>
    <x v="1"/>
    <x v="3"/>
    <x v="2"/>
    <n v="85"/>
    <n v="3690"/>
    <n v="28"/>
    <n v="1994"/>
    <n v="104686"/>
  </r>
  <r>
    <x v="1"/>
    <x v="2"/>
    <x v="1"/>
    <x v="3"/>
    <x v="3"/>
    <n v="27"/>
    <n v="797"/>
    <n v="6"/>
    <n v="1994"/>
    <n v="104686"/>
  </r>
  <r>
    <x v="1"/>
    <x v="2"/>
    <x v="1"/>
    <x v="3"/>
    <x v="4"/>
    <n v="33"/>
    <n v="1200"/>
    <n v="8"/>
    <n v="1994"/>
    <n v="104686"/>
  </r>
  <r>
    <x v="1"/>
    <x v="2"/>
    <x v="1"/>
    <x v="3"/>
    <x v="5"/>
    <n v="8"/>
    <n v="240"/>
    <n v="2"/>
    <n v="1994"/>
    <n v="104686"/>
  </r>
  <r>
    <x v="1"/>
    <x v="1"/>
    <x v="1"/>
    <x v="3"/>
    <x v="0"/>
    <n v="15"/>
    <n v="930"/>
    <n v="5"/>
    <n v="2287"/>
    <n v="293513"/>
  </r>
  <r>
    <x v="1"/>
    <x v="1"/>
    <x v="1"/>
    <x v="3"/>
    <x v="1"/>
    <n v="0"/>
    <n v="0"/>
    <n v="0"/>
    <n v="2287"/>
    <n v="293513"/>
  </r>
  <r>
    <x v="1"/>
    <x v="1"/>
    <x v="1"/>
    <x v="3"/>
    <x v="2"/>
    <n v="53"/>
    <n v="1910"/>
    <n v="26"/>
    <n v="2287"/>
    <n v="293513"/>
  </r>
  <r>
    <x v="1"/>
    <x v="1"/>
    <x v="1"/>
    <x v="3"/>
    <x v="3"/>
    <n v="13"/>
    <n v="750"/>
    <n v="6"/>
    <n v="2287"/>
    <n v="293513"/>
  </r>
  <r>
    <x v="1"/>
    <x v="1"/>
    <x v="1"/>
    <x v="3"/>
    <x v="4"/>
    <n v="4"/>
    <n v="120"/>
    <n v="2"/>
    <n v="2287"/>
    <n v="293513"/>
  </r>
  <r>
    <x v="1"/>
    <x v="1"/>
    <x v="1"/>
    <x v="3"/>
    <x v="5"/>
    <n v="0"/>
    <n v="0"/>
    <n v="0"/>
    <n v="2287"/>
    <n v="293513"/>
  </r>
  <r>
    <x v="1"/>
    <x v="1"/>
    <x v="0"/>
    <x v="3"/>
    <x v="0"/>
    <n v="13"/>
    <n v="630"/>
    <n v="5"/>
    <n v="2345"/>
    <n v="286586"/>
  </r>
  <r>
    <x v="1"/>
    <x v="1"/>
    <x v="0"/>
    <x v="3"/>
    <x v="1"/>
    <n v="5"/>
    <n v="240"/>
    <n v="2"/>
    <n v="2345"/>
    <n v="286586"/>
  </r>
  <r>
    <x v="1"/>
    <x v="1"/>
    <x v="0"/>
    <x v="3"/>
    <x v="2"/>
    <n v="234"/>
    <n v="9432"/>
    <n v="60"/>
    <n v="2345"/>
    <n v="286586"/>
  </r>
  <r>
    <x v="1"/>
    <x v="1"/>
    <x v="0"/>
    <x v="3"/>
    <x v="3"/>
    <n v="58"/>
    <n v="2159"/>
    <n v="12"/>
    <n v="2345"/>
    <n v="286586"/>
  </r>
  <r>
    <x v="1"/>
    <x v="1"/>
    <x v="0"/>
    <x v="3"/>
    <x v="4"/>
    <n v="115"/>
    <n v="3658"/>
    <n v="23"/>
    <n v="2345"/>
    <n v="286586"/>
  </r>
  <r>
    <x v="1"/>
    <x v="1"/>
    <x v="0"/>
    <x v="3"/>
    <x v="5"/>
    <n v="9"/>
    <n v="255"/>
    <n v="4"/>
    <n v="2345"/>
    <n v="286586"/>
  </r>
  <r>
    <x v="1"/>
    <x v="2"/>
    <x v="0"/>
    <x v="3"/>
    <x v="0"/>
    <n v="25"/>
    <n v="1245"/>
    <n v="6"/>
    <n v="2368"/>
    <n v="105605"/>
  </r>
  <r>
    <x v="1"/>
    <x v="2"/>
    <x v="0"/>
    <x v="3"/>
    <x v="1"/>
    <n v="6"/>
    <n v="240"/>
    <n v="2"/>
    <n v="2368"/>
    <n v="105605"/>
  </r>
  <r>
    <x v="1"/>
    <x v="2"/>
    <x v="0"/>
    <x v="3"/>
    <x v="2"/>
    <n v="261"/>
    <n v="10509"/>
    <n v="61"/>
    <n v="2368"/>
    <n v="105605"/>
  </r>
  <r>
    <x v="1"/>
    <x v="2"/>
    <x v="0"/>
    <x v="3"/>
    <x v="3"/>
    <n v="70"/>
    <n v="2601"/>
    <n v="16"/>
    <n v="2368"/>
    <n v="105605"/>
  </r>
  <r>
    <x v="1"/>
    <x v="2"/>
    <x v="0"/>
    <x v="3"/>
    <x v="4"/>
    <n v="189"/>
    <n v="6120"/>
    <n v="37"/>
    <n v="2368"/>
    <n v="105605"/>
  </r>
  <r>
    <x v="1"/>
    <x v="2"/>
    <x v="0"/>
    <x v="3"/>
    <x v="5"/>
    <n v="0"/>
    <n v="0"/>
    <n v="0"/>
    <n v="2368"/>
    <n v="105605"/>
  </r>
  <r>
    <x v="1"/>
    <x v="9"/>
    <x v="1"/>
    <x v="3"/>
    <x v="0"/>
    <n v="0"/>
    <n v="0"/>
    <n v="0"/>
    <n v="8977"/>
    <n v="2650616"/>
  </r>
  <r>
    <x v="1"/>
    <x v="9"/>
    <x v="1"/>
    <x v="3"/>
    <x v="1"/>
    <n v="0"/>
    <n v="0"/>
    <n v="0"/>
    <n v="8977"/>
    <n v="2650616"/>
  </r>
  <r>
    <x v="1"/>
    <x v="9"/>
    <x v="1"/>
    <x v="3"/>
    <x v="2"/>
    <n v="517"/>
    <n v="5135"/>
    <n v="172"/>
    <n v="8977"/>
    <n v="2650616"/>
  </r>
  <r>
    <x v="1"/>
    <x v="9"/>
    <x v="1"/>
    <x v="3"/>
    <x v="3"/>
    <n v="0"/>
    <n v="0"/>
    <n v="0"/>
    <n v="8977"/>
    <n v="2650616"/>
  </r>
  <r>
    <x v="1"/>
    <x v="9"/>
    <x v="1"/>
    <x v="3"/>
    <x v="4"/>
    <n v="45"/>
    <n v="1360"/>
    <n v="15"/>
    <n v="8977"/>
    <n v="2650616"/>
  </r>
  <r>
    <x v="1"/>
    <x v="9"/>
    <x v="1"/>
    <x v="3"/>
    <x v="5"/>
    <n v="0"/>
    <n v="0"/>
    <n v="0"/>
    <n v="8977"/>
    <n v="2650616"/>
  </r>
  <r>
    <x v="1"/>
    <x v="10"/>
    <x v="1"/>
    <x v="3"/>
    <x v="0"/>
    <n v="0"/>
    <n v="0"/>
    <n v="0"/>
    <n v="9190"/>
    <n v="2808158"/>
  </r>
  <r>
    <x v="1"/>
    <x v="10"/>
    <x v="1"/>
    <x v="3"/>
    <x v="1"/>
    <n v="0"/>
    <n v="0"/>
    <n v="0"/>
    <n v="9190"/>
    <n v="2808158"/>
  </r>
  <r>
    <x v="1"/>
    <x v="10"/>
    <x v="1"/>
    <x v="3"/>
    <x v="2"/>
    <n v="537"/>
    <n v="15184"/>
    <n v="177"/>
    <n v="9190"/>
    <n v="2808158"/>
  </r>
  <r>
    <x v="1"/>
    <x v="10"/>
    <x v="1"/>
    <x v="3"/>
    <x v="3"/>
    <n v="0"/>
    <n v="0"/>
    <n v="0"/>
    <n v="9190"/>
    <n v="2808158"/>
  </r>
  <r>
    <x v="1"/>
    <x v="10"/>
    <x v="1"/>
    <x v="3"/>
    <x v="4"/>
    <n v="53"/>
    <n v="1570"/>
    <n v="12"/>
    <n v="9190"/>
    <n v="2808158"/>
  </r>
  <r>
    <x v="1"/>
    <x v="10"/>
    <x v="1"/>
    <x v="3"/>
    <x v="5"/>
    <n v="0"/>
    <n v="0"/>
    <n v="0"/>
    <n v="9190"/>
    <n v="2808158"/>
  </r>
  <r>
    <x v="1"/>
    <x v="9"/>
    <x v="0"/>
    <x v="3"/>
    <x v="0"/>
    <n v="0"/>
    <n v="0"/>
    <n v="0"/>
    <n v="11158"/>
    <n v="3178732"/>
  </r>
  <r>
    <x v="1"/>
    <x v="9"/>
    <x v="0"/>
    <x v="3"/>
    <x v="1"/>
    <n v="0"/>
    <n v="0"/>
    <n v="0"/>
    <n v="11158"/>
    <n v="3178732"/>
  </r>
  <r>
    <x v="1"/>
    <x v="9"/>
    <x v="0"/>
    <x v="3"/>
    <x v="2"/>
    <n v="1792"/>
    <n v="0"/>
    <n v="548"/>
    <n v="11158"/>
    <n v="3178732"/>
  </r>
  <r>
    <x v="1"/>
    <x v="9"/>
    <x v="0"/>
    <x v="3"/>
    <x v="3"/>
    <n v="0"/>
    <n v="0"/>
    <n v="0"/>
    <n v="11158"/>
    <n v="3178732"/>
  </r>
  <r>
    <x v="1"/>
    <x v="9"/>
    <x v="0"/>
    <x v="3"/>
    <x v="4"/>
    <n v="218"/>
    <n v="6857"/>
    <n v="66"/>
    <n v="11158"/>
    <n v="3178732"/>
  </r>
  <r>
    <x v="1"/>
    <x v="9"/>
    <x v="0"/>
    <x v="3"/>
    <x v="5"/>
    <n v="0"/>
    <n v="0"/>
    <n v="0"/>
    <n v="11158"/>
    <n v="3178732"/>
  </r>
  <r>
    <x v="1"/>
    <x v="10"/>
    <x v="0"/>
    <x v="3"/>
    <x v="0"/>
    <n v="0"/>
    <n v="0"/>
    <n v="0"/>
    <n v="11782"/>
    <n v="3561829"/>
  </r>
  <r>
    <x v="1"/>
    <x v="10"/>
    <x v="0"/>
    <x v="3"/>
    <x v="1"/>
    <n v="0"/>
    <n v="0"/>
    <n v="0"/>
    <n v="11782"/>
    <n v="3561829"/>
  </r>
  <r>
    <x v="1"/>
    <x v="10"/>
    <x v="0"/>
    <x v="3"/>
    <x v="2"/>
    <n v="1656"/>
    <n v="0"/>
    <n v="504"/>
    <n v="11782"/>
    <n v="3561829"/>
  </r>
  <r>
    <x v="1"/>
    <x v="10"/>
    <x v="0"/>
    <x v="3"/>
    <x v="3"/>
    <n v="0"/>
    <n v="0"/>
    <n v="0"/>
    <n v="11782"/>
    <n v="3561829"/>
  </r>
  <r>
    <x v="1"/>
    <x v="10"/>
    <x v="0"/>
    <x v="3"/>
    <x v="4"/>
    <n v="146"/>
    <n v="4345"/>
    <n v="41"/>
    <n v="11782"/>
    <n v="3561829"/>
  </r>
  <r>
    <x v="1"/>
    <x v="10"/>
    <x v="0"/>
    <x v="3"/>
    <x v="5"/>
    <n v="0"/>
    <n v="0"/>
    <n v="0"/>
    <n v="11782"/>
    <n v="3561829"/>
  </r>
  <r>
    <x v="1"/>
    <x v="11"/>
    <x v="1"/>
    <x v="3"/>
    <x v="0"/>
    <n v="0"/>
    <n v="0"/>
    <n v="0"/>
    <n v="12133"/>
    <n v="3754629"/>
  </r>
  <r>
    <x v="1"/>
    <x v="11"/>
    <x v="1"/>
    <x v="3"/>
    <x v="1"/>
    <n v="0"/>
    <n v="0"/>
    <n v="0"/>
    <n v="12133"/>
    <n v="3754629"/>
  </r>
  <r>
    <x v="1"/>
    <x v="11"/>
    <x v="1"/>
    <x v="3"/>
    <x v="2"/>
    <n v="610"/>
    <n v="5829"/>
    <n v="175"/>
    <n v="12133"/>
    <n v="3754629"/>
  </r>
  <r>
    <x v="1"/>
    <x v="11"/>
    <x v="1"/>
    <x v="3"/>
    <x v="3"/>
    <n v="0"/>
    <n v="0"/>
    <n v="0"/>
    <n v="12133"/>
    <n v="3754629"/>
  </r>
  <r>
    <x v="1"/>
    <x v="11"/>
    <x v="1"/>
    <x v="3"/>
    <x v="4"/>
    <n v="78"/>
    <n v="2666"/>
    <n v="28"/>
    <n v="12133"/>
    <n v="3754629"/>
  </r>
  <r>
    <x v="1"/>
    <x v="11"/>
    <x v="1"/>
    <x v="3"/>
    <x v="5"/>
    <n v="0"/>
    <n v="0"/>
    <n v="0"/>
    <n v="12133"/>
    <n v="3754629"/>
  </r>
  <r>
    <x v="1"/>
    <x v="8"/>
    <x v="1"/>
    <x v="3"/>
    <x v="0"/>
    <n v="0"/>
    <n v="0"/>
    <n v="0"/>
    <n v="12935"/>
    <n v="4149381"/>
  </r>
  <r>
    <x v="1"/>
    <x v="8"/>
    <x v="1"/>
    <x v="3"/>
    <x v="1"/>
    <n v="0"/>
    <n v="0"/>
    <n v="0"/>
    <n v="12935"/>
    <n v="4149381"/>
  </r>
  <r>
    <x v="1"/>
    <x v="8"/>
    <x v="1"/>
    <x v="3"/>
    <x v="2"/>
    <n v="641"/>
    <n v="5527"/>
    <n v="170"/>
    <n v="12935"/>
    <n v="4149381"/>
  </r>
  <r>
    <x v="1"/>
    <x v="8"/>
    <x v="1"/>
    <x v="3"/>
    <x v="3"/>
    <n v="0"/>
    <n v="0"/>
    <n v="0"/>
    <n v="12935"/>
    <n v="4149381"/>
  </r>
  <r>
    <x v="1"/>
    <x v="8"/>
    <x v="1"/>
    <x v="3"/>
    <x v="4"/>
    <n v="59"/>
    <n v="1738"/>
    <n v="16"/>
    <n v="12935"/>
    <n v="4149381"/>
  </r>
  <r>
    <x v="1"/>
    <x v="8"/>
    <x v="1"/>
    <x v="3"/>
    <x v="5"/>
    <n v="0"/>
    <n v="0"/>
    <n v="0"/>
    <n v="12935"/>
    <n v="4149381"/>
  </r>
  <r>
    <x v="1"/>
    <x v="7"/>
    <x v="1"/>
    <x v="3"/>
    <x v="0"/>
    <n v="31"/>
    <n v="739"/>
    <n v="11"/>
    <n v="16184"/>
    <n v="4666283"/>
  </r>
  <r>
    <x v="1"/>
    <x v="7"/>
    <x v="1"/>
    <x v="3"/>
    <x v="1"/>
    <n v="0"/>
    <n v="0"/>
    <n v="0"/>
    <n v="16184"/>
    <n v="4666283"/>
  </r>
  <r>
    <x v="1"/>
    <x v="7"/>
    <x v="1"/>
    <x v="3"/>
    <x v="2"/>
    <n v="684"/>
    <n v="0"/>
    <n v="187"/>
    <n v="16184"/>
    <n v="4666283"/>
  </r>
  <r>
    <x v="1"/>
    <x v="7"/>
    <x v="1"/>
    <x v="3"/>
    <x v="3"/>
    <n v="13"/>
    <n v="494"/>
    <n v="9"/>
    <n v="16184"/>
    <n v="4666283"/>
  </r>
  <r>
    <x v="1"/>
    <x v="7"/>
    <x v="1"/>
    <x v="3"/>
    <x v="4"/>
    <n v="282"/>
    <n v="9314"/>
    <n v="73"/>
    <n v="16184"/>
    <n v="4666283"/>
  </r>
  <r>
    <x v="1"/>
    <x v="7"/>
    <x v="1"/>
    <x v="3"/>
    <x v="5"/>
    <n v="25"/>
    <n v="723"/>
    <n v="6"/>
    <n v="16184"/>
    <n v="4666283"/>
  </r>
  <r>
    <x v="1"/>
    <x v="5"/>
    <x v="1"/>
    <x v="3"/>
    <x v="0"/>
    <n v="115"/>
    <n v="3410"/>
    <n v="47"/>
    <n v="16259"/>
    <n v="5210640"/>
  </r>
  <r>
    <x v="1"/>
    <x v="5"/>
    <x v="1"/>
    <x v="3"/>
    <x v="1"/>
    <n v="0"/>
    <n v="0"/>
    <n v="0"/>
    <n v="16259"/>
    <n v="5210640"/>
  </r>
  <r>
    <x v="1"/>
    <x v="5"/>
    <x v="1"/>
    <x v="3"/>
    <x v="2"/>
    <n v="765"/>
    <n v="8979"/>
    <n v="209"/>
    <n v="16259"/>
    <n v="5210640"/>
  </r>
  <r>
    <x v="1"/>
    <x v="5"/>
    <x v="1"/>
    <x v="3"/>
    <x v="3"/>
    <n v="90"/>
    <n v="2984"/>
    <n v="36"/>
    <n v="16259"/>
    <n v="5210640"/>
  </r>
  <r>
    <x v="1"/>
    <x v="5"/>
    <x v="1"/>
    <x v="3"/>
    <x v="4"/>
    <n v="393"/>
    <n v="14138"/>
    <n v="109"/>
    <n v="16259"/>
    <n v="5210640"/>
  </r>
  <r>
    <x v="1"/>
    <x v="5"/>
    <x v="1"/>
    <x v="3"/>
    <x v="5"/>
    <n v="33"/>
    <n v="990"/>
    <n v="9"/>
    <n v="16259"/>
    <n v="5210640"/>
  </r>
  <r>
    <x v="1"/>
    <x v="6"/>
    <x v="1"/>
    <x v="3"/>
    <x v="0"/>
    <n v="249"/>
    <n v="8150"/>
    <n v="77"/>
    <n v="16289"/>
    <n v="5155368"/>
  </r>
  <r>
    <x v="1"/>
    <x v="6"/>
    <x v="1"/>
    <x v="3"/>
    <x v="1"/>
    <n v="0"/>
    <n v="0"/>
    <n v="0"/>
    <n v="16289"/>
    <n v="5155368"/>
  </r>
  <r>
    <x v="1"/>
    <x v="6"/>
    <x v="1"/>
    <x v="3"/>
    <x v="2"/>
    <n v="739"/>
    <n v="8209"/>
    <n v="206"/>
    <n v="16289"/>
    <n v="5155368"/>
  </r>
  <r>
    <x v="1"/>
    <x v="6"/>
    <x v="1"/>
    <x v="3"/>
    <x v="3"/>
    <n v="199"/>
    <n v="6455"/>
    <n v="53"/>
    <n v="16289"/>
    <n v="5155368"/>
  </r>
  <r>
    <x v="1"/>
    <x v="6"/>
    <x v="1"/>
    <x v="3"/>
    <x v="4"/>
    <n v="431"/>
    <n v="4484"/>
    <n v="102"/>
    <n v="16289"/>
    <n v="5155368"/>
  </r>
  <r>
    <x v="1"/>
    <x v="6"/>
    <x v="1"/>
    <x v="3"/>
    <x v="5"/>
    <n v="84"/>
    <n v="2837"/>
    <n v="18"/>
    <n v="16289"/>
    <n v="5155368"/>
  </r>
  <r>
    <x v="1"/>
    <x v="12"/>
    <x v="1"/>
    <x v="3"/>
    <x v="0"/>
    <n v="0"/>
    <n v="0"/>
    <n v="0"/>
    <n v="16435"/>
    <n v="5343043"/>
  </r>
  <r>
    <x v="1"/>
    <x v="12"/>
    <x v="1"/>
    <x v="3"/>
    <x v="1"/>
    <n v="0"/>
    <n v="0"/>
    <n v="0"/>
    <n v="16435"/>
    <n v="5343043"/>
  </r>
  <r>
    <x v="1"/>
    <x v="12"/>
    <x v="1"/>
    <x v="3"/>
    <x v="2"/>
    <n v="675"/>
    <n v="8848"/>
    <n v="194"/>
    <n v="16435"/>
    <n v="5343043"/>
  </r>
  <r>
    <x v="1"/>
    <x v="12"/>
    <x v="1"/>
    <x v="3"/>
    <x v="3"/>
    <n v="0"/>
    <n v="0"/>
    <n v="0"/>
    <n v="16435"/>
    <n v="5343043"/>
  </r>
  <r>
    <x v="1"/>
    <x v="12"/>
    <x v="1"/>
    <x v="3"/>
    <x v="4"/>
    <n v="199"/>
    <n v="6337"/>
    <n v="60"/>
    <n v="16435"/>
    <n v="5343043"/>
  </r>
  <r>
    <x v="1"/>
    <x v="12"/>
    <x v="1"/>
    <x v="3"/>
    <x v="5"/>
    <n v="4"/>
    <n v="120"/>
    <n v="2"/>
    <n v="16435"/>
    <n v="5343043"/>
  </r>
  <r>
    <x v="1"/>
    <x v="4"/>
    <x v="1"/>
    <x v="3"/>
    <x v="0"/>
    <n v="201"/>
    <n v="6810"/>
    <n v="41"/>
    <n v="16458"/>
    <n v="4686005"/>
  </r>
  <r>
    <x v="1"/>
    <x v="4"/>
    <x v="1"/>
    <x v="3"/>
    <x v="1"/>
    <n v="0"/>
    <n v="0"/>
    <n v="0"/>
    <n v="16458"/>
    <n v="4686005"/>
  </r>
  <r>
    <x v="1"/>
    <x v="4"/>
    <x v="1"/>
    <x v="3"/>
    <x v="2"/>
    <n v="621"/>
    <n v="8561"/>
    <n v="182"/>
    <n v="16458"/>
    <n v="4686005"/>
  </r>
  <r>
    <x v="1"/>
    <x v="4"/>
    <x v="1"/>
    <x v="3"/>
    <x v="3"/>
    <n v="257"/>
    <n v="8759"/>
    <n v="60"/>
    <n v="16458"/>
    <n v="4686005"/>
  </r>
  <r>
    <x v="1"/>
    <x v="4"/>
    <x v="1"/>
    <x v="3"/>
    <x v="4"/>
    <n v="416"/>
    <n v="5062"/>
    <n v="106"/>
    <n v="16458"/>
    <n v="4686005"/>
  </r>
  <r>
    <x v="1"/>
    <x v="4"/>
    <x v="1"/>
    <x v="3"/>
    <x v="5"/>
    <n v="79"/>
    <n v="2730"/>
    <n v="17"/>
    <n v="16458"/>
    <n v="4686005"/>
  </r>
  <r>
    <x v="1"/>
    <x v="11"/>
    <x v="0"/>
    <x v="3"/>
    <x v="0"/>
    <n v="0"/>
    <n v="0"/>
    <n v="0"/>
    <n v="16590"/>
    <n v="5329458"/>
  </r>
  <r>
    <x v="1"/>
    <x v="11"/>
    <x v="0"/>
    <x v="3"/>
    <x v="1"/>
    <n v="0"/>
    <n v="0"/>
    <n v="0"/>
    <n v="16590"/>
    <n v="5329458"/>
  </r>
  <r>
    <x v="1"/>
    <x v="11"/>
    <x v="0"/>
    <x v="3"/>
    <x v="2"/>
    <n v="2300"/>
    <n v="0"/>
    <n v="568"/>
    <n v="16590"/>
    <n v="5329458"/>
  </r>
  <r>
    <x v="1"/>
    <x v="11"/>
    <x v="0"/>
    <x v="3"/>
    <x v="3"/>
    <n v="0"/>
    <n v="0"/>
    <n v="0"/>
    <n v="16590"/>
    <n v="5329458"/>
  </r>
  <r>
    <x v="1"/>
    <x v="11"/>
    <x v="0"/>
    <x v="3"/>
    <x v="4"/>
    <n v="478"/>
    <n v="6467"/>
    <n v="138"/>
    <n v="16590"/>
    <n v="5329458"/>
  </r>
  <r>
    <x v="1"/>
    <x v="11"/>
    <x v="0"/>
    <x v="3"/>
    <x v="5"/>
    <n v="0"/>
    <n v="0"/>
    <n v="0"/>
    <n v="16590"/>
    <n v="5329458"/>
  </r>
  <r>
    <x v="1"/>
    <x v="3"/>
    <x v="1"/>
    <x v="3"/>
    <x v="0"/>
    <n v="184"/>
    <n v="6127"/>
    <n v="39"/>
    <n v="16819"/>
    <n v="1279972"/>
  </r>
  <r>
    <x v="1"/>
    <x v="3"/>
    <x v="1"/>
    <x v="3"/>
    <x v="1"/>
    <n v="0"/>
    <n v="0"/>
    <n v="0"/>
    <n v="16819"/>
    <n v="1279972"/>
  </r>
  <r>
    <x v="1"/>
    <x v="3"/>
    <x v="1"/>
    <x v="3"/>
    <x v="2"/>
    <n v="532"/>
    <n v="7255"/>
    <n v="154"/>
    <n v="16819"/>
    <n v="1279972"/>
  </r>
  <r>
    <x v="1"/>
    <x v="3"/>
    <x v="1"/>
    <x v="3"/>
    <x v="3"/>
    <n v="168"/>
    <n v="6424"/>
    <n v="47"/>
    <n v="16819"/>
    <n v="1279972"/>
  </r>
  <r>
    <x v="1"/>
    <x v="3"/>
    <x v="1"/>
    <x v="3"/>
    <x v="4"/>
    <n v="262"/>
    <n v="10524"/>
    <n v="73"/>
    <n v="16819"/>
    <n v="1279972"/>
  </r>
  <r>
    <x v="1"/>
    <x v="3"/>
    <x v="1"/>
    <x v="3"/>
    <x v="5"/>
    <n v="90"/>
    <n v="2967"/>
    <n v="14"/>
    <n v="16819"/>
    <n v="1279972"/>
  </r>
  <r>
    <x v="1"/>
    <x v="8"/>
    <x v="0"/>
    <x v="3"/>
    <x v="0"/>
    <n v="0"/>
    <n v="0"/>
    <n v="0"/>
    <n v="17694"/>
    <n v="5746055"/>
  </r>
  <r>
    <x v="1"/>
    <x v="8"/>
    <x v="0"/>
    <x v="3"/>
    <x v="1"/>
    <n v="0"/>
    <n v="0"/>
    <n v="0"/>
    <n v="17694"/>
    <n v="5746055"/>
  </r>
  <r>
    <x v="1"/>
    <x v="8"/>
    <x v="0"/>
    <x v="3"/>
    <x v="2"/>
    <n v="2168"/>
    <n v="0"/>
    <n v="580"/>
    <n v="17694"/>
    <n v="5746055"/>
  </r>
  <r>
    <x v="1"/>
    <x v="8"/>
    <x v="0"/>
    <x v="3"/>
    <x v="3"/>
    <n v="0"/>
    <n v="0"/>
    <n v="0"/>
    <n v="17694"/>
    <n v="5746055"/>
  </r>
  <r>
    <x v="1"/>
    <x v="8"/>
    <x v="0"/>
    <x v="3"/>
    <x v="4"/>
    <n v="340"/>
    <n v="10020"/>
    <n v="87"/>
    <n v="17694"/>
    <n v="5746055"/>
  </r>
  <r>
    <x v="1"/>
    <x v="8"/>
    <x v="0"/>
    <x v="3"/>
    <x v="5"/>
    <n v="0"/>
    <n v="0"/>
    <n v="0"/>
    <n v="17694"/>
    <n v="5746055"/>
  </r>
  <r>
    <x v="1"/>
    <x v="6"/>
    <x v="0"/>
    <x v="3"/>
    <x v="0"/>
    <n v="478"/>
    <n v="14773"/>
    <n v="97"/>
    <n v="21711"/>
    <n v="6947911"/>
  </r>
  <r>
    <x v="1"/>
    <x v="6"/>
    <x v="0"/>
    <x v="3"/>
    <x v="1"/>
    <n v="0"/>
    <n v="0"/>
    <n v="0"/>
    <n v="21711"/>
    <n v="6947911"/>
  </r>
  <r>
    <x v="1"/>
    <x v="6"/>
    <x v="0"/>
    <x v="3"/>
    <x v="2"/>
    <n v="2771"/>
    <n v="0"/>
    <n v="579"/>
    <n v="21711"/>
    <n v="6947911"/>
  </r>
  <r>
    <x v="1"/>
    <x v="6"/>
    <x v="0"/>
    <x v="3"/>
    <x v="3"/>
    <n v="505"/>
    <n v="5658"/>
    <n v="112"/>
    <n v="21711"/>
    <n v="6947911"/>
  </r>
  <r>
    <x v="1"/>
    <x v="6"/>
    <x v="0"/>
    <x v="3"/>
    <x v="4"/>
    <n v="1952"/>
    <n v="0"/>
    <n v="362"/>
    <n v="21711"/>
    <n v="6947911"/>
  </r>
  <r>
    <x v="1"/>
    <x v="6"/>
    <x v="0"/>
    <x v="3"/>
    <x v="5"/>
    <n v="48"/>
    <n v="1734"/>
    <n v="20"/>
    <n v="21711"/>
    <n v="6947911"/>
  </r>
  <r>
    <x v="1"/>
    <x v="7"/>
    <x v="0"/>
    <x v="3"/>
    <x v="0"/>
    <n v="20"/>
    <n v="614"/>
    <n v="15"/>
    <n v="21756"/>
    <n v="6382805"/>
  </r>
  <r>
    <x v="1"/>
    <x v="7"/>
    <x v="0"/>
    <x v="3"/>
    <x v="1"/>
    <n v="0"/>
    <n v="0"/>
    <n v="0"/>
    <n v="21756"/>
    <n v="6382805"/>
  </r>
  <r>
    <x v="1"/>
    <x v="7"/>
    <x v="0"/>
    <x v="3"/>
    <x v="2"/>
    <n v="2101"/>
    <n v="0"/>
    <n v="491"/>
    <n v="21756"/>
    <n v="6382805"/>
  </r>
  <r>
    <x v="1"/>
    <x v="7"/>
    <x v="0"/>
    <x v="3"/>
    <x v="3"/>
    <n v="23"/>
    <n v="930"/>
    <n v="11"/>
    <n v="21756"/>
    <n v="6382805"/>
  </r>
  <r>
    <x v="1"/>
    <x v="7"/>
    <x v="0"/>
    <x v="3"/>
    <x v="4"/>
    <n v="796"/>
    <n v="0"/>
    <n v="204"/>
    <n v="21756"/>
    <n v="6382805"/>
  </r>
  <r>
    <x v="1"/>
    <x v="7"/>
    <x v="0"/>
    <x v="3"/>
    <x v="5"/>
    <n v="29"/>
    <n v="1110"/>
    <n v="8"/>
    <n v="21756"/>
    <n v="6382805"/>
  </r>
  <r>
    <x v="1"/>
    <x v="4"/>
    <x v="0"/>
    <x v="3"/>
    <x v="0"/>
    <n v="467"/>
    <n v="5880"/>
    <n v="76"/>
    <n v="21766"/>
    <n v="6349136"/>
  </r>
  <r>
    <x v="1"/>
    <x v="4"/>
    <x v="0"/>
    <x v="3"/>
    <x v="1"/>
    <n v="0"/>
    <n v="0"/>
    <n v="0"/>
    <n v="21766"/>
    <n v="6349136"/>
  </r>
  <r>
    <x v="1"/>
    <x v="4"/>
    <x v="0"/>
    <x v="3"/>
    <x v="2"/>
    <n v="2885"/>
    <n v="0"/>
    <n v="618"/>
    <n v="21766"/>
    <n v="6349136"/>
  </r>
  <r>
    <x v="1"/>
    <x v="4"/>
    <x v="0"/>
    <x v="3"/>
    <x v="3"/>
    <n v="517"/>
    <n v="5068"/>
    <n v="114"/>
    <n v="21766"/>
    <n v="6349136"/>
  </r>
  <r>
    <x v="1"/>
    <x v="4"/>
    <x v="0"/>
    <x v="3"/>
    <x v="4"/>
    <n v="1823"/>
    <n v="0"/>
    <n v="354"/>
    <n v="21766"/>
    <n v="6349136"/>
  </r>
  <r>
    <x v="1"/>
    <x v="4"/>
    <x v="0"/>
    <x v="3"/>
    <x v="5"/>
    <n v="41"/>
    <n v="1573"/>
    <n v="14"/>
    <n v="21766"/>
    <n v="6349136"/>
  </r>
  <r>
    <x v="1"/>
    <x v="5"/>
    <x v="0"/>
    <x v="3"/>
    <x v="0"/>
    <n v="151"/>
    <n v="4186"/>
    <n v="70"/>
    <n v="21838"/>
    <n v="7014774"/>
  </r>
  <r>
    <x v="1"/>
    <x v="5"/>
    <x v="0"/>
    <x v="3"/>
    <x v="1"/>
    <n v="0"/>
    <n v="0"/>
    <n v="0"/>
    <n v="21838"/>
    <n v="7014774"/>
  </r>
  <r>
    <x v="1"/>
    <x v="5"/>
    <x v="0"/>
    <x v="3"/>
    <x v="2"/>
    <n v="2839"/>
    <n v="0"/>
    <n v="627"/>
    <n v="21838"/>
    <n v="7014774"/>
  </r>
  <r>
    <x v="1"/>
    <x v="5"/>
    <x v="0"/>
    <x v="3"/>
    <x v="3"/>
    <n v="256"/>
    <n v="8328"/>
    <n v="86"/>
    <n v="21838"/>
    <n v="7014774"/>
  </r>
  <r>
    <x v="1"/>
    <x v="5"/>
    <x v="0"/>
    <x v="3"/>
    <x v="4"/>
    <n v="1805"/>
    <n v="0"/>
    <n v="383"/>
    <n v="21838"/>
    <n v="7014774"/>
  </r>
  <r>
    <x v="1"/>
    <x v="5"/>
    <x v="0"/>
    <x v="3"/>
    <x v="5"/>
    <n v="51"/>
    <n v="1800"/>
    <n v="18"/>
    <n v="21838"/>
    <n v="7014774"/>
  </r>
  <r>
    <x v="1"/>
    <x v="3"/>
    <x v="0"/>
    <x v="3"/>
    <x v="0"/>
    <n v="320"/>
    <n v="11426"/>
    <n v="68"/>
    <n v="22019"/>
    <n v="1510768"/>
  </r>
  <r>
    <x v="1"/>
    <x v="3"/>
    <x v="0"/>
    <x v="3"/>
    <x v="1"/>
    <n v="26"/>
    <n v="1300"/>
    <n v="7"/>
    <n v="22019"/>
    <n v="1510768"/>
  </r>
  <r>
    <x v="1"/>
    <x v="3"/>
    <x v="0"/>
    <x v="3"/>
    <x v="2"/>
    <n v="2114"/>
    <n v="0"/>
    <n v="548"/>
    <n v="22019"/>
    <n v="1510768"/>
  </r>
  <r>
    <x v="1"/>
    <x v="3"/>
    <x v="0"/>
    <x v="3"/>
    <x v="3"/>
    <n v="466"/>
    <n v="5761"/>
    <n v="111"/>
    <n v="22019"/>
    <n v="1510768"/>
  </r>
  <r>
    <x v="1"/>
    <x v="3"/>
    <x v="0"/>
    <x v="3"/>
    <x v="4"/>
    <n v="1201"/>
    <n v="0"/>
    <n v="275"/>
    <n v="22019"/>
    <n v="1510768"/>
  </r>
  <r>
    <x v="1"/>
    <x v="3"/>
    <x v="0"/>
    <x v="3"/>
    <x v="5"/>
    <n v="16"/>
    <n v="600"/>
    <n v="8"/>
    <n v="22019"/>
    <n v="1510768"/>
  </r>
  <r>
    <x v="1"/>
    <x v="12"/>
    <x v="0"/>
    <x v="3"/>
    <x v="0"/>
    <n v="0"/>
    <n v="0"/>
    <n v="0"/>
    <n v="22024"/>
    <n v="7325828"/>
  </r>
  <r>
    <x v="1"/>
    <x v="12"/>
    <x v="0"/>
    <x v="3"/>
    <x v="1"/>
    <n v="0"/>
    <n v="0"/>
    <n v="0"/>
    <n v="22024"/>
    <n v="7325828"/>
  </r>
  <r>
    <x v="1"/>
    <x v="12"/>
    <x v="0"/>
    <x v="3"/>
    <x v="2"/>
    <n v="2177"/>
    <n v="0"/>
    <n v="537"/>
    <n v="22024"/>
    <n v="7325828"/>
  </r>
  <r>
    <x v="1"/>
    <x v="12"/>
    <x v="0"/>
    <x v="3"/>
    <x v="3"/>
    <n v="0"/>
    <n v="0"/>
    <n v="0"/>
    <n v="22024"/>
    <n v="7325828"/>
  </r>
  <r>
    <x v="1"/>
    <x v="12"/>
    <x v="0"/>
    <x v="3"/>
    <x v="4"/>
    <n v="689"/>
    <n v="0"/>
    <n v="173"/>
    <n v="22024"/>
    <n v="7325828"/>
  </r>
  <r>
    <x v="1"/>
    <x v="12"/>
    <x v="0"/>
    <x v="3"/>
    <x v="5"/>
    <n v="4"/>
    <n v="120"/>
    <n v="2"/>
    <n v="22024"/>
    <n v="7325828"/>
  </r>
  <r>
    <x v="2"/>
    <x v="4"/>
    <x v="0"/>
    <x v="0"/>
    <x v="0"/>
    <n v="5"/>
    <n v="110"/>
    <n v="2"/>
    <n v="75038"/>
    <n v="16933558"/>
  </r>
  <r>
    <x v="2"/>
    <x v="4"/>
    <x v="0"/>
    <x v="0"/>
    <x v="1"/>
    <n v="0"/>
    <n v="0"/>
    <n v="0"/>
    <n v="75038"/>
    <n v="16933558"/>
  </r>
  <r>
    <x v="2"/>
    <x v="4"/>
    <x v="0"/>
    <x v="0"/>
    <x v="2"/>
    <n v="148"/>
    <n v="5407"/>
    <n v="56"/>
    <n v="75038"/>
    <n v="16933558"/>
  </r>
  <r>
    <x v="2"/>
    <x v="4"/>
    <x v="0"/>
    <x v="0"/>
    <x v="3"/>
    <n v="0"/>
    <n v="0"/>
    <n v="0"/>
    <n v="75038"/>
    <n v="16933558"/>
  </r>
  <r>
    <x v="2"/>
    <x v="4"/>
    <x v="0"/>
    <x v="0"/>
    <x v="4"/>
    <n v="31"/>
    <n v="1014"/>
    <n v="11"/>
    <n v="75038"/>
    <n v="16933558"/>
  </r>
  <r>
    <x v="2"/>
    <x v="4"/>
    <x v="0"/>
    <x v="0"/>
    <x v="5"/>
    <n v="1"/>
    <n v="1"/>
    <n v="1"/>
    <n v="75038"/>
    <n v="16933558"/>
  </r>
  <r>
    <x v="2"/>
    <x v="4"/>
    <x v="1"/>
    <x v="0"/>
    <x v="0"/>
    <n v="7"/>
    <n v="210"/>
    <n v="2"/>
    <n v="77021"/>
    <n v="17786724"/>
  </r>
  <r>
    <x v="2"/>
    <x v="4"/>
    <x v="1"/>
    <x v="0"/>
    <x v="1"/>
    <n v="0"/>
    <n v="0"/>
    <n v="0"/>
    <n v="77021"/>
    <n v="17786724"/>
  </r>
  <r>
    <x v="2"/>
    <x v="4"/>
    <x v="1"/>
    <x v="0"/>
    <x v="2"/>
    <n v="141"/>
    <n v="4530"/>
    <n v="56"/>
    <n v="77021"/>
    <n v="17786724"/>
  </r>
  <r>
    <x v="2"/>
    <x v="4"/>
    <x v="1"/>
    <x v="0"/>
    <x v="3"/>
    <n v="3"/>
    <n v="90"/>
    <n v="2"/>
    <n v="77021"/>
    <n v="17786724"/>
  </r>
  <r>
    <x v="2"/>
    <x v="4"/>
    <x v="1"/>
    <x v="0"/>
    <x v="4"/>
    <n v="3"/>
    <n v="120"/>
    <n v="3"/>
    <n v="77021"/>
    <n v="17786724"/>
  </r>
  <r>
    <x v="2"/>
    <x v="4"/>
    <x v="1"/>
    <x v="0"/>
    <x v="5"/>
    <n v="0"/>
    <n v="0"/>
    <n v="0"/>
    <n v="77021"/>
    <n v="17786724"/>
  </r>
  <r>
    <x v="2"/>
    <x v="6"/>
    <x v="0"/>
    <x v="0"/>
    <x v="0"/>
    <n v="0"/>
    <n v="0"/>
    <n v="0"/>
    <n v="78855"/>
    <n v="17681578"/>
  </r>
  <r>
    <x v="2"/>
    <x v="6"/>
    <x v="0"/>
    <x v="0"/>
    <x v="1"/>
    <n v="0"/>
    <n v="0"/>
    <n v="0"/>
    <n v="78855"/>
    <n v="17681578"/>
  </r>
  <r>
    <x v="2"/>
    <x v="6"/>
    <x v="0"/>
    <x v="0"/>
    <x v="2"/>
    <n v="182"/>
    <n v="6137"/>
    <n v="64"/>
    <n v="78855"/>
    <n v="17681578"/>
  </r>
  <r>
    <x v="2"/>
    <x v="6"/>
    <x v="0"/>
    <x v="0"/>
    <x v="3"/>
    <n v="0"/>
    <n v="0"/>
    <n v="0"/>
    <n v="78855"/>
    <n v="17681578"/>
  </r>
  <r>
    <x v="2"/>
    <x v="6"/>
    <x v="0"/>
    <x v="0"/>
    <x v="4"/>
    <n v="22"/>
    <n v="660"/>
    <n v="9"/>
    <n v="78855"/>
    <n v="17681578"/>
  </r>
  <r>
    <x v="2"/>
    <x v="6"/>
    <x v="0"/>
    <x v="0"/>
    <x v="5"/>
    <n v="0"/>
    <n v="0"/>
    <n v="0"/>
    <n v="78855"/>
    <n v="17681578"/>
  </r>
  <r>
    <x v="2"/>
    <x v="5"/>
    <x v="0"/>
    <x v="0"/>
    <x v="0"/>
    <n v="0"/>
    <n v="0"/>
    <n v="0"/>
    <n v="79559"/>
    <n v="17242747"/>
  </r>
  <r>
    <x v="2"/>
    <x v="5"/>
    <x v="0"/>
    <x v="0"/>
    <x v="1"/>
    <n v="0"/>
    <n v="0"/>
    <n v="0"/>
    <n v="79559"/>
    <n v="17242747"/>
  </r>
  <r>
    <x v="2"/>
    <x v="5"/>
    <x v="0"/>
    <x v="0"/>
    <x v="2"/>
    <n v="169"/>
    <n v="5503"/>
    <n v="67"/>
    <n v="79559"/>
    <n v="17242747"/>
  </r>
  <r>
    <x v="2"/>
    <x v="5"/>
    <x v="0"/>
    <x v="0"/>
    <x v="3"/>
    <n v="0"/>
    <n v="0"/>
    <n v="0"/>
    <n v="79559"/>
    <n v="17242747"/>
  </r>
  <r>
    <x v="2"/>
    <x v="5"/>
    <x v="0"/>
    <x v="0"/>
    <x v="4"/>
    <n v="16"/>
    <n v="644"/>
    <n v="5"/>
    <n v="79559"/>
    <n v="17242747"/>
  </r>
  <r>
    <x v="2"/>
    <x v="5"/>
    <x v="0"/>
    <x v="0"/>
    <x v="5"/>
    <n v="0"/>
    <n v="0"/>
    <n v="0"/>
    <n v="79559"/>
    <n v="17242747"/>
  </r>
  <r>
    <x v="2"/>
    <x v="1"/>
    <x v="0"/>
    <x v="0"/>
    <x v="0"/>
    <n v="0"/>
    <n v="0"/>
    <n v="0"/>
    <n v="80986"/>
    <n v="15652183"/>
  </r>
  <r>
    <x v="2"/>
    <x v="1"/>
    <x v="0"/>
    <x v="0"/>
    <x v="1"/>
    <n v="0"/>
    <n v="0"/>
    <n v="0"/>
    <n v="80986"/>
    <n v="15652183"/>
  </r>
  <r>
    <x v="2"/>
    <x v="1"/>
    <x v="0"/>
    <x v="0"/>
    <x v="2"/>
    <n v="115"/>
    <n v="3930"/>
    <n v="53"/>
    <n v="80986"/>
    <n v="15652183"/>
  </r>
  <r>
    <x v="2"/>
    <x v="1"/>
    <x v="0"/>
    <x v="0"/>
    <x v="3"/>
    <n v="2"/>
    <n v="120"/>
    <n v="1"/>
    <n v="80986"/>
    <n v="15652183"/>
  </r>
  <r>
    <x v="2"/>
    <x v="1"/>
    <x v="0"/>
    <x v="0"/>
    <x v="4"/>
    <n v="18"/>
    <n v="694"/>
    <n v="6"/>
    <n v="80986"/>
    <n v="15652183"/>
  </r>
  <r>
    <x v="2"/>
    <x v="1"/>
    <x v="0"/>
    <x v="0"/>
    <x v="5"/>
    <n v="0"/>
    <n v="0"/>
    <n v="0"/>
    <n v="80986"/>
    <n v="15652183"/>
  </r>
  <r>
    <x v="2"/>
    <x v="6"/>
    <x v="1"/>
    <x v="0"/>
    <x v="0"/>
    <n v="0"/>
    <n v="0"/>
    <n v="0"/>
    <n v="81016"/>
    <n v="18556104"/>
  </r>
  <r>
    <x v="2"/>
    <x v="6"/>
    <x v="1"/>
    <x v="0"/>
    <x v="1"/>
    <n v="0"/>
    <n v="0"/>
    <n v="0"/>
    <n v="81016"/>
    <n v="18556104"/>
  </r>
  <r>
    <x v="2"/>
    <x v="6"/>
    <x v="1"/>
    <x v="0"/>
    <x v="2"/>
    <n v="130"/>
    <n v="3980"/>
    <n v="46"/>
    <n v="81016"/>
    <n v="18556104"/>
  </r>
  <r>
    <x v="2"/>
    <x v="6"/>
    <x v="1"/>
    <x v="0"/>
    <x v="3"/>
    <n v="0"/>
    <n v="0"/>
    <n v="0"/>
    <n v="81016"/>
    <n v="18556104"/>
  </r>
  <r>
    <x v="2"/>
    <x v="6"/>
    <x v="1"/>
    <x v="0"/>
    <x v="4"/>
    <n v="19"/>
    <n v="760"/>
    <n v="6"/>
    <n v="81016"/>
    <n v="18556104"/>
  </r>
  <r>
    <x v="2"/>
    <x v="6"/>
    <x v="1"/>
    <x v="0"/>
    <x v="5"/>
    <n v="0"/>
    <n v="0"/>
    <n v="0"/>
    <n v="81016"/>
    <n v="18556104"/>
  </r>
  <r>
    <x v="2"/>
    <x v="3"/>
    <x v="0"/>
    <x v="0"/>
    <x v="0"/>
    <n v="0"/>
    <n v="0"/>
    <n v="0"/>
    <n v="81420"/>
    <n v="17035378"/>
  </r>
  <r>
    <x v="2"/>
    <x v="3"/>
    <x v="0"/>
    <x v="0"/>
    <x v="1"/>
    <n v="0"/>
    <n v="0"/>
    <n v="0"/>
    <n v="81420"/>
    <n v="17035378"/>
  </r>
  <r>
    <x v="2"/>
    <x v="3"/>
    <x v="0"/>
    <x v="0"/>
    <x v="2"/>
    <n v="88"/>
    <n v="2847"/>
    <n v="34"/>
    <n v="81420"/>
    <n v="17035378"/>
  </r>
  <r>
    <x v="2"/>
    <x v="3"/>
    <x v="0"/>
    <x v="0"/>
    <x v="3"/>
    <n v="7"/>
    <n v="330"/>
    <n v="3"/>
    <n v="81420"/>
    <n v="17035378"/>
  </r>
  <r>
    <x v="2"/>
    <x v="3"/>
    <x v="0"/>
    <x v="0"/>
    <x v="4"/>
    <n v="31"/>
    <n v="930"/>
    <n v="11"/>
    <n v="81420"/>
    <n v="17035378"/>
  </r>
  <r>
    <x v="2"/>
    <x v="3"/>
    <x v="0"/>
    <x v="0"/>
    <x v="5"/>
    <n v="0"/>
    <n v="0"/>
    <n v="0"/>
    <n v="81420"/>
    <n v="17035378"/>
  </r>
  <r>
    <x v="2"/>
    <x v="5"/>
    <x v="1"/>
    <x v="0"/>
    <x v="0"/>
    <n v="0"/>
    <n v="0"/>
    <n v="0"/>
    <n v="81726"/>
    <n v="18002327"/>
  </r>
  <r>
    <x v="2"/>
    <x v="5"/>
    <x v="1"/>
    <x v="0"/>
    <x v="1"/>
    <n v="0"/>
    <n v="0"/>
    <n v="0"/>
    <n v="81726"/>
    <n v="18002327"/>
  </r>
  <r>
    <x v="2"/>
    <x v="5"/>
    <x v="1"/>
    <x v="0"/>
    <x v="2"/>
    <n v="121"/>
    <n v="3546"/>
    <n v="55"/>
    <n v="81726"/>
    <n v="18002327"/>
  </r>
  <r>
    <x v="2"/>
    <x v="5"/>
    <x v="1"/>
    <x v="0"/>
    <x v="3"/>
    <n v="0"/>
    <n v="0"/>
    <n v="0"/>
    <n v="81726"/>
    <n v="18002327"/>
  </r>
  <r>
    <x v="2"/>
    <x v="5"/>
    <x v="1"/>
    <x v="0"/>
    <x v="4"/>
    <n v="30"/>
    <n v="900"/>
    <n v="6"/>
    <n v="81726"/>
    <n v="18002327"/>
  </r>
  <r>
    <x v="2"/>
    <x v="5"/>
    <x v="1"/>
    <x v="0"/>
    <x v="5"/>
    <n v="0"/>
    <n v="0"/>
    <n v="0"/>
    <n v="81726"/>
    <n v="18002327"/>
  </r>
  <r>
    <x v="2"/>
    <x v="7"/>
    <x v="0"/>
    <x v="0"/>
    <x v="0"/>
    <n v="0"/>
    <n v="0"/>
    <n v="0"/>
    <n v="83038"/>
    <n v="18314408"/>
  </r>
  <r>
    <x v="2"/>
    <x v="7"/>
    <x v="0"/>
    <x v="0"/>
    <x v="1"/>
    <n v="0"/>
    <n v="0"/>
    <n v="0"/>
    <n v="83038"/>
    <n v="18314408"/>
  </r>
  <r>
    <x v="2"/>
    <x v="7"/>
    <x v="0"/>
    <x v="0"/>
    <x v="2"/>
    <n v="197"/>
    <n v="6364"/>
    <n v="76"/>
    <n v="83038"/>
    <n v="18314408"/>
  </r>
  <r>
    <x v="2"/>
    <x v="7"/>
    <x v="0"/>
    <x v="0"/>
    <x v="3"/>
    <n v="0"/>
    <n v="0"/>
    <n v="0"/>
    <n v="83038"/>
    <n v="18314408"/>
  </r>
  <r>
    <x v="2"/>
    <x v="7"/>
    <x v="0"/>
    <x v="0"/>
    <x v="4"/>
    <n v="27"/>
    <n v="787"/>
    <n v="8"/>
    <n v="83038"/>
    <n v="18314408"/>
  </r>
  <r>
    <x v="2"/>
    <x v="7"/>
    <x v="0"/>
    <x v="0"/>
    <x v="5"/>
    <n v="0"/>
    <n v="0"/>
    <n v="0"/>
    <n v="83038"/>
    <n v="18314408"/>
  </r>
  <r>
    <x v="2"/>
    <x v="12"/>
    <x v="0"/>
    <x v="0"/>
    <x v="0"/>
    <n v="0"/>
    <n v="0"/>
    <n v="0"/>
    <n v="83283"/>
    <n v="16069235"/>
  </r>
  <r>
    <x v="2"/>
    <x v="12"/>
    <x v="0"/>
    <x v="0"/>
    <x v="1"/>
    <n v="0"/>
    <n v="0"/>
    <n v="0"/>
    <n v="83283"/>
    <n v="16069235"/>
  </r>
  <r>
    <x v="2"/>
    <x v="12"/>
    <x v="0"/>
    <x v="0"/>
    <x v="2"/>
    <n v="229"/>
    <n v="7853"/>
    <n v="84"/>
    <n v="83283"/>
    <n v="16069235"/>
  </r>
  <r>
    <x v="2"/>
    <x v="12"/>
    <x v="0"/>
    <x v="0"/>
    <x v="3"/>
    <n v="0"/>
    <n v="0"/>
    <n v="0"/>
    <n v="83283"/>
    <n v="16069235"/>
  </r>
  <r>
    <x v="2"/>
    <x v="12"/>
    <x v="0"/>
    <x v="0"/>
    <x v="4"/>
    <n v="16"/>
    <n v="480"/>
    <n v="6"/>
    <n v="83283"/>
    <n v="16069235"/>
  </r>
  <r>
    <x v="2"/>
    <x v="12"/>
    <x v="0"/>
    <x v="0"/>
    <x v="5"/>
    <n v="0"/>
    <n v="0"/>
    <n v="0"/>
    <n v="83283"/>
    <n v="16069235"/>
  </r>
  <r>
    <x v="2"/>
    <x v="2"/>
    <x v="0"/>
    <x v="0"/>
    <x v="0"/>
    <n v="1"/>
    <n v="30"/>
    <n v="1"/>
    <n v="83415"/>
    <n v="18795628"/>
  </r>
  <r>
    <x v="2"/>
    <x v="2"/>
    <x v="0"/>
    <x v="0"/>
    <x v="1"/>
    <n v="2"/>
    <n v="60"/>
    <n v="1"/>
    <n v="83415"/>
    <n v="18795628"/>
  </r>
  <r>
    <x v="2"/>
    <x v="2"/>
    <x v="0"/>
    <x v="0"/>
    <x v="2"/>
    <n v="126"/>
    <n v="4418"/>
    <n v="48"/>
    <n v="83415"/>
    <n v="18795628"/>
  </r>
  <r>
    <x v="2"/>
    <x v="2"/>
    <x v="0"/>
    <x v="0"/>
    <x v="3"/>
    <n v="4"/>
    <n v="300"/>
    <n v="1"/>
    <n v="83415"/>
    <n v="18795628"/>
  </r>
  <r>
    <x v="2"/>
    <x v="2"/>
    <x v="0"/>
    <x v="0"/>
    <x v="4"/>
    <n v="40"/>
    <n v="1410"/>
    <n v="11"/>
    <n v="83415"/>
    <n v="18795628"/>
  </r>
  <r>
    <x v="2"/>
    <x v="2"/>
    <x v="0"/>
    <x v="0"/>
    <x v="5"/>
    <n v="0"/>
    <n v="0"/>
    <n v="0"/>
    <n v="83415"/>
    <n v="18795628"/>
  </r>
  <r>
    <x v="2"/>
    <x v="3"/>
    <x v="1"/>
    <x v="0"/>
    <x v="0"/>
    <n v="1"/>
    <n v="30"/>
    <n v="1"/>
    <n v="84005"/>
    <n v="17911172"/>
  </r>
  <r>
    <x v="2"/>
    <x v="3"/>
    <x v="1"/>
    <x v="0"/>
    <x v="1"/>
    <n v="0"/>
    <n v="0"/>
    <n v="0"/>
    <n v="84005"/>
    <n v="17911172"/>
  </r>
  <r>
    <x v="2"/>
    <x v="3"/>
    <x v="1"/>
    <x v="0"/>
    <x v="2"/>
    <n v="120"/>
    <n v="4459"/>
    <n v="53"/>
    <n v="84005"/>
    <n v="17911172"/>
  </r>
  <r>
    <x v="2"/>
    <x v="3"/>
    <x v="1"/>
    <x v="0"/>
    <x v="3"/>
    <n v="0"/>
    <n v="0"/>
    <n v="0"/>
    <n v="84005"/>
    <n v="17911172"/>
  </r>
  <r>
    <x v="2"/>
    <x v="3"/>
    <x v="1"/>
    <x v="0"/>
    <x v="4"/>
    <n v="2"/>
    <n v="60"/>
    <n v="1"/>
    <n v="84005"/>
    <n v="17911172"/>
  </r>
  <r>
    <x v="2"/>
    <x v="3"/>
    <x v="1"/>
    <x v="0"/>
    <x v="5"/>
    <n v="0"/>
    <n v="0"/>
    <n v="0"/>
    <n v="84005"/>
    <n v="17911172"/>
  </r>
  <r>
    <x v="2"/>
    <x v="1"/>
    <x v="1"/>
    <x v="0"/>
    <x v="0"/>
    <n v="0"/>
    <n v="0"/>
    <n v="0"/>
    <n v="84427"/>
    <n v="16497598"/>
  </r>
  <r>
    <x v="2"/>
    <x v="1"/>
    <x v="1"/>
    <x v="0"/>
    <x v="1"/>
    <n v="0"/>
    <n v="0"/>
    <n v="0"/>
    <n v="84427"/>
    <n v="16497598"/>
  </r>
  <r>
    <x v="2"/>
    <x v="1"/>
    <x v="1"/>
    <x v="0"/>
    <x v="2"/>
    <n v="156"/>
    <n v="5860"/>
    <n v="47"/>
    <n v="84427"/>
    <n v="16497598"/>
  </r>
  <r>
    <x v="2"/>
    <x v="1"/>
    <x v="1"/>
    <x v="0"/>
    <x v="3"/>
    <n v="0"/>
    <n v="0"/>
    <n v="0"/>
    <n v="84427"/>
    <n v="16497598"/>
  </r>
  <r>
    <x v="2"/>
    <x v="1"/>
    <x v="1"/>
    <x v="0"/>
    <x v="4"/>
    <n v="0"/>
    <n v="0"/>
    <n v="0"/>
    <n v="84427"/>
    <n v="16497598"/>
  </r>
  <r>
    <x v="2"/>
    <x v="1"/>
    <x v="1"/>
    <x v="0"/>
    <x v="5"/>
    <n v="0"/>
    <n v="0"/>
    <n v="0"/>
    <n v="84427"/>
    <n v="16497598"/>
  </r>
  <r>
    <x v="2"/>
    <x v="7"/>
    <x v="1"/>
    <x v="0"/>
    <x v="0"/>
    <n v="0"/>
    <n v="0"/>
    <n v="0"/>
    <n v="85390"/>
    <n v="19233518"/>
  </r>
  <r>
    <x v="2"/>
    <x v="7"/>
    <x v="1"/>
    <x v="0"/>
    <x v="1"/>
    <n v="0"/>
    <n v="0"/>
    <n v="0"/>
    <n v="85390"/>
    <n v="19233518"/>
  </r>
  <r>
    <x v="2"/>
    <x v="7"/>
    <x v="1"/>
    <x v="0"/>
    <x v="2"/>
    <n v="147"/>
    <n v="4459"/>
    <n v="56"/>
    <n v="85390"/>
    <n v="19233518"/>
  </r>
  <r>
    <x v="2"/>
    <x v="7"/>
    <x v="1"/>
    <x v="0"/>
    <x v="3"/>
    <n v="0"/>
    <n v="0"/>
    <n v="0"/>
    <n v="85390"/>
    <n v="19233518"/>
  </r>
  <r>
    <x v="2"/>
    <x v="7"/>
    <x v="1"/>
    <x v="0"/>
    <x v="4"/>
    <n v="10"/>
    <n v="300"/>
    <n v="2"/>
    <n v="85390"/>
    <n v="19233518"/>
  </r>
  <r>
    <x v="2"/>
    <x v="7"/>
    <x v="1"/>
    <x v="0"/>
    <x v="5"/>
    <n v="0"/>
    <n v="0"/>
    <n v="0"/>
    <n v="85390"/>
    <n v="19233518"/>
  </r>
  <r>
    <x v="2"/>
    <x v="12"/>
    <x v="1"/>
    <x v="0"/>
    <x v="0"/>
    <n v="0"/>
    <n v="0"/>
    <n v="0"/>
    <n v="85799"/>
    <n v="17076422"/>
  </r>
  <r>
    <x v="2"/>
    <x v="12"/>
    <x v="1"/>
    <x v="0"/>
    <x v="1"/>
    <n v="0"/>
    <n v="0"/>
    <n v="0"/>
    <n v="85799"/>
    <n v="17076422"/>
  </r>
  <r>
    <x v="2"/>
    <x v="12"/>
    <x v="1"/>
    <x v="0"/>
    <x v="2"/>
    <n v="133"/>
    <n v="4310"/>
    <n v="50"/>
    <n v="85799"/>
    <n v="17076422"/>
  </r>
  <r>
    <x v="2"/>
    <x v="12"/>
    <x v="1"/>
    <x v="0"/>
    <x v="3"/>
    <n v="0"/>
    <n v="0"/>
    <n v="0"/>
    <n v="85799"/>
    <n v="17076422"/>
  </r>
  <r>
    <x v="2"/>
    <x v="12"/>
    <x v="1"/>
    <x v="0"/>
    <x v="4"/>
    <n v="2"/>
    <n v="120"/>
    <n v="2"/>
    <n v="85799"/>
    <n v="17076422"/>
  </r>
  <r>
    <x v="2"/>
    <x v="12"/>
    <x v="1"/>
    <x v="0"/>
    <x v="5"/>
    <n v="0"/>
    <n v="0"/>
    <n v="0"/>
    <n v="85799"/>
    <n v="17076422"/>
  </r>
  <r>
    <x v="2"/>
    <x v="2"/>
    <x v="1"/>
    <x v="0"/>
    <x v="0"/>
    <n v="0"/>
    <n v="0"/>
    <n v="0"/>
    <n v="86191"/>
    <n v="19646871"/>
  </r>
  <r>
    <x v="2"/>
    <x v="2"/>
    <x v="1"/>
    <x v="0"/>
    <x v="1"/>
    <n v="0"/>
    <n v="0"/>
    <n v="0"/>
    <n v="86191"/>
    <n v="19646871"/>
  </r>
  <r>
    <x v="2"/>
    <x v="2"/>
    <x v="1"/>
    <x v="0"/>
    <x v="2"/>
    <n v="136"/>
    <n v="4631"/>
    <n v="57"/>
    <n v="86191"/>
    <n v="19646871"/>
  </r>
  <r>
    <x v="2"/>
    <x v="2"/>
    <x v="1"/>
    <x v="0"/>
    <x v="3"/>
    <n v="0"/>
    <n v="0"/>
    <n v="0"/>
    <n v="86191"/>
    <n v="19646871"/>
  </r>
  <r>
    <x v="2"/>
    <x v="2"/>
    <x v="1"/>
    <x v="0"/>
    <x v="4"/>
    <n v="5"/>
    <n v="150"/>
    <n v="4"/>
    <n v="86191"/>
    <n v="19646871"/>
  </r>
  <r>
    <x v="2"/>
    <x v="2"/>
    <x v="1"/>
    <x v="0"/>
    <x v="5"/>
    <n v="0"/>
    <n v="0"/>
    <n v="0"/>
    <n v="86191"/>
    <n v="19646871"/>
  </r>
  <r>
    <x v="2"/>
    <x v="5"/>
    <x v="1"/>
    <x v="1"/>
    <x v="0"/>
    <n v="1"/>
    <n v="30"/>
    <n v="1"/>
    <n v="73801"/>
    <n v="14720062"/>
  </r>
  <r>
    <x v="2"/>
    <x v="5"/>
    <x v="1"/>
    <x v="1"/>
    <x v="1"/>
    <n v="0"/>
    <n v="0"/>
    <n v="0"/>
    <n v="73801"/>
    <n v="14720062"/>
  </r>
  <r>
    <x v="2"/>
    <x v="5"/>
    <x v="1"/>
    <x v="1"/>
    <x v="2"/>
    <n v="164"/>
    <n v="5456"/>
    <n v="57"/>
    <n v="73801"/>
    <n v="14720062"/>
  </r>
  <r>
    <x v="2"/>
    <x v="5"/>
    <x v="1"/>
    <x v="1"/>
    <x v="3"/>
    <n v="2"/>
    <n v="60"/>
    <n v="2"/>
    <n v="73801"/>
    <n v="14720062"/>
  </r>
  <r>
    <x v="2"/>
    <x v="5"/>
    <x v="1"/>
    <x v="1"/>
    <x v="4"/>
    <n v="79"/>
    <n v="2760"/>
    <n v="16"/>
    <n v="73801"/>
    <n v="14720062"/>
  </r>
  <r>
    <x v="2"/>
    <x v="5"/>
    <x v="1"/>
    <x v="1"/>
    <x v="5"/>
    <n v="0"/>
    <n v="0"/>
    <n v="0"/>
    <n v="73801"/>
    <n v="14720062"/>
  </r>
  <r>
    <x v="2"/>
    <x v="6"/>
    <x v="1"/>
    <x v="1"/>
    <x v="0"/>
    <n v="0"/>
    <n v="0"/>
    <n v="0"/>
    <n v="74826"/>
    <n v="15326786"/>
  </r>
  <r>
    <x v="2"/>
    <x v="6"/>
    <x v="1"/>
    <x v="1"/>
    <x v="1"/>
    <n v="0"/>
    <n v="0"/>
    <n v="0"/>
    <n v="74826"/>
    <n v="15326786"/>
  </r>
  <r>
    <x v="2"/>
    <x v="6"/>
    <x v="1"/>
    <x v="1"/>
    <x v="2"/>
    <n v="163"/>
    <n v="5705"/>
    <n v="50"/>
    <n v="74826"/>
    <n v="15326786"/>
  </r>
  <r>
    <x v="2"/>
    <x v="6"/>
    <x v="1"/>
    <x v="1"/>
    <x v="3"/>
    <n v="3"/>
    <n v="90"/>
    <n v="1"/>
    <n v="74826"/>
    <n v="15326786"/>
  </r>
  <r>
    <x v="2"/>
    <x v="6"/>
    <x v="1"/>
    <x v="1"/>
    <x v="4"/>
    <n v="71"/>
    <n v="2761"/>
    <n v="15"/>
    <n v="74826"/>
    <n v="15326786"/>
  </r>
  <r>
    <x v="2"/>
    <x v="6"/>
    <x v="1"/>
    <x v="1"/>
    <x v="5"/>
    <n v="0"/>
    <n v="0"/>
    <n v="0"/>
    <n v="74826"/>
    <n v="15326786"/>
  </r>
  <r>
    <x v="2"/>
    <x v="4"/>
    <x v="1"/>
    <x v="1"/>
    <x v="0"/>
    <n v="0"/>
    <n v="0"/>
    <n v="0"/>
    <n v="75778"/>
    <n v="15304442"/>
  </r>
  <r>
    <x v="2"/>
    <x v="4"/>
    <x v="1"/>
    <x v="1"/>
    <x v="1"/>
    <n v="0"/>
    <n v="0"/>
    <n v="0"/>
    <n v="75778"/>
    <n v="15304442"/>
  </r>
  <r>
    <x v="2"/>
    <x v="4"/>
    <x v="1"/>
    <x v="1"/>
    <x v="2"/>
    <n v="159"/>
    <n v="5551"/>
    <n v="54"/>
    <n v="75778"/>
    <n v="15304442"/>
  </r>
  <r>
    <x v="2"/>
    <x v="4"/>
    <x v="1"/>
    <x v="1"/>
    <x v="3"/>
    <n v="6"/>
    <n v="180"/>
    <n v="3"/>
    <n v="75778"/>
    <n v="15304442"/>
  </r>
  <r>
    <x v="2"/>
    <x v="4"/>
    <x v="1"/>
    <x v="1"/>
    <x v="4"/>
    <n v="61"/>
    <n v="2185"/>
    <n v="17"/>
    <n v="75778"/>
    <n v="15304442"/>
  </r>
  <r>
    <x v="2"/>
    <x v="4"/>
    <x v="1"/>
    <x v="1"/>
    <x v="5"/>
    <n v="0"/>
    <n v="0"/>
    <n v="0"/>
    <n v="75778"/>
    <n v="15304442"/>
  </r>
  <r>
    <x v="2"/>
    <x v="12"/>
    <x v="1"/>
    <x v="1"/>
    <x v="0"/>
    <n v="0"/>
    <n v="0"/>
    <n v="0"/>
    <n v="77026"/>
    <n v="12932534"/>
  </r>
  <r>
    <x v="2"/>
    <x v="12"/>
    <x v="1"/>
    <x v="1"/>
    <x v="1"/>
    <n v="0"/>
    <n v="0"/>
    <n v="0"/>
    <n v="77026"/>
    <n v="12932534"/>
  </r>
  <r>
    <x v="2"/>
    <x v="12"/>
    <x v="1"/>
    <x v="1"/>
    <x v="2"/>
    <n v="149"/>
    <n v="5111"/>
    <n v="50"/>
    <n v="77026"/>
    <n v="12932534"/>
  </r>
  <r>
    <x v="2"/>
    <x v="12"/>
    <x v="1"/>
    <x v="1"/>
    <x v="3"/>
    <n v="0"/>
    <n v="0"/>
    <n v="0"/>
    <n v="77026"/>
    <n v="12932534"/>
  </r>
  <r>
    <x v="2"/>
    <x v="12"/>
    <x v="1"/>
    <x v="1"/>
    <x v="4"/>
    <n v="66"/>
    <n v="2369"/>
    <n v="15"/>
    <n v="77026"/>
    <n v="12932534"/>
  </r>
  <r>
    <x v="2"/>
    <x v="12"/>
    <x v="1"/>
    <x v="1"/>
    <x v="5"/>
    <n v="0"/>
    <n v="0"/>
    <n v="0"/>
    <n v="77026"/>
    <n v="12932534"/>
  </r>
  <r>
    <x v="2"/>
    <x v="7"/>
    <x v="1"/>
    <x v="1"/>
    <x v="0"/>
    <n v="0"/>
    <n v="0"/>
    <n v="0"/>
    <n v="77774"/>
    <n v="15631075"/>
  </r>
  <r>
    <x v="2"/>
    <x v="7"/>
    <x v="1"/>
    <x v="1"/>
    <x v="1"/>
    <n v="0"/>
    <n v="0"/>
    <n v="0"/>
    <n v="77774"/>
    <n v="15631075"/>
  </r>
  <r>
    <x v="2"/>
    <x v="7"/>
    <x v="1"/>
    <x v="1"/>
    <x v="2"/>
    <n v="175"/>
    <n v="6198"/>
    <n v="54"/>
    <n v="77774"/>
    <n v="15631075"/>
  </r>
  <r>
    <x v="2"/>
    <x v="7"/>
    <x v="1"/>
    <x v="1"/>
    <x v="3"/>
    <n v="0"/>
    <n v="0"/>
    <n v="0"/>
    <n v="77774"/>
    <n v="15631075"/>
  </r>
  <r>
    <x v="2"/>
    <x v="7"/>
    <x v="1"/>
    <x v="1"/>
    <x v="4"/>
    <n v="70"/>
    <n v="2094"/>
    <n v="11"/>
    <n v="77774"/>
    <n v="15631075"/>
  </r>
  <r>
    <x v="2"/>
    <x v="7"/>
    <x v="1"/>
    <x v="1"/>
    <x v="5"/>
    <n v="0"/>
    <n v="0"/>
    <n v="0"/>
    <n v="77774"/>
    <n v="15631075"/>
  </r>
  <r>
    <x v="2"/>
    <x v="3"/>
    <x v="1"/>
    <x v="1"/>
    <x v="0"/>
    <n v="1"/>
    <n v="27"/>
    <n v="1"/>
    <n v="83441"/>
    <n v="16090661"/>
  </r>
  <r>
    <x v="2"/>
    <x v="3"/>
    <x v="1"/>
    <x v="1"/>
    <x v="1"/>
    <n v="0"/>
    <n v="0"/>
    <n v="0"/>
    <n v="83441"/>
    <n v="16090661"/>
  </r>
  <r>
    <x v="2"/>
    <x v="3"/>
    <x v="1"/>
    <x v="1"/>
    <x v="2"/>
    <n v="139"/>
    <n v="4757"/>
    <n v="59"/>
    <n v="83441"/>
    <n v="16090661"/>
  </r>
  <r>
    <x v="2"/>
    <x v="3"/>
    <x v="1"/>
    <x v="1"/>
    <x v="3"/>
    <n v="9"/>
    <n v="270"/>
    <n v="4"/>
    <n v="83441"/>
    <n v="16090661"/>
  </r>
  <r>
    <x v="2"/>
    <x v="3"/>
    <x v="1"/>
    <x v="1"/>
    <x v="4"/>
    <n v="69"/>
    <n v="2490"/>
    <n v="14"/>
    <n v="83441"/>
    <n v="16090661"/>
  </r>
  <r>
    <x v="2"/>
    <x v="3"/>
    <x v="1"/>
    <x v="1"/>
    <x v="5"/>
    <n v="0"/>
    <n v="0"/>
    <n v="0"/>
    <n v="83441"/>
    <n v="16090661"/>
  </r>
  <r>
    <x v="2"/>
    <x v="2"/>
    <x v="1"/>
    <x v="1"/>
    <x v="0"/>
    <n v="5"/>
    <n v="150"/>
    <n v="3"/>
    <n v="89102"/>
    <n v="18616910"/>
  </r>
  <r>
    <x v="2"/>
    <x v="2"/>
    <x v="1"/>
    <x v="1"/>
    <x v="1"/>
    <n v="1"/>
    <n v="30"/>
    <n v="1"/>
    <n v="89102"/>
    <n v="18616910"/>
  </r>
  <r>
    <x v="2"/>
    <x v="2"/>
    <x v="1"/>
    <x v="1"/>
    <x v="2"/>
    <n v="171"/>
    <n v="6921"/>
    <n v="61"/>
    <n v="89102"/>
    <n v="18616910"/>
  </r>
  <r>
    <x v="2"/>
    <x v="2"/>
    <x v="1"/>
    <x v="1"/>
    <x v="3"/>
    <n v="12"/>
    <n v="570"/>
    <n v="4"/>
    <n v="89102"/>
    <n v="18616910"/>
  </r>
  <r>
    <x v="2"/>
    <x v="2"/>
    <x v="1"/>
    <x v="1"/>
    <x v="4"/>
    <n v="68"/>
    <n v="2790"/>
    <n v="14"/>
    <n v="89102"/>
    <n v="18616910"/>
  </r>
  <r>
    <x v="2"/>
    <x v="2"/>
    <x v="1"/>
    <x v="1"/>
    <x v="5"/>
    <n v="0"/>
    <n v="0"/>
    <n v="0"/>
    <n v="89102"/>
    <n v="18616910"/>
  </r>
  <r>
    <x v="2"/>
    <x v="1"/>
    <x v="1"/>
    <x v="1"/>
    <x v="0"/>
    <n v="1"/>
    <n v="30"/>
    <n v="1"/>
    <n v="91126"/>
    <n v="17263514"/>
  </r>
  <r>
    <x v="2"/>
    <x v="1"/>
    <x v="1"/>
    <x v="1"/>
    <x v="1"/>
    <n v="0"/>
    <n v="0"/>
    <n v="0"/>
    <n v="91126"/>
    <n v="17263514"/>
  </r>
  <r>
    <x v="2"/>
    <x v="1"/>
    <x v="1"/>
    <x v="1"/>
    <x v="2"/>
    <n v="192"/>
    <n v="7593"/>
    <n v="73"/>
    <n v="91126"/>
    <n v="17263514"/>
  </r>
  <r>
    <x v="2"/>
    <x v="1"/>
    <x v="1"/>
    <x v="1"/>
    <x v="3"/>
    <n v="26"/>
    <n v="1087"/>
    <n v="5"/>
    <n v="91126"/>
    <n v="17263514"/>
  </r>
  <r>
    <x v="2"/>
    <x v="1"/>
    <x v="1"/>
    <x v="1"/>
    <x v="4"/>
    <n v="68"/>
    <n v="2610"/>
    <n v="15"/>
    <n v="91126"/>
    <n v="17263514"/>
  </r>
  <r>
    <x v="2"/>
    <x v="1"/>
    <x v="1"/>
    <x v="1"/>
    <x v="5"/>
    <n v="2"/>
    <n v="60"/>
    <n v="1"/>
    <n v="91126"/>
    <n v="17263514"/>
  </r>
  <r>
    <x v="2"/>
    <x v="5"/>
    <x v="0"/>
    <x v="1"/>
    <x v="0"/>
    <n v="2"/>
    <n v="60"/>
    <n v="2"/>
    <n v="93639"/>
    <n v="18604094"/>
  </r>
  <r>
    <x v="2"/>
    <x v="5"/>
    <x v="0"/>
    <x v="1"/>
    <x v="1"/>
    <n v="0"/>
    <n v="0"/>
    <n v="0"/>
    <n v="93639"/>
    <n v="18604094"/>
  </r>
  <r>
    <x v="2"/>
    <x v="5"/>
    <x v="0"/>
    <x v="1"/>
    <x v="2"/>
    <n v="823"/>
    <n v="29495"/>
    <n v="299"/>
    <n v="93639"/>
    <n v="18604094"/>
  </r>
  <r>
    <x v="2"/>
    <x v="5"/>
    <x v="0"/>
    <x v="1"/>
    <x v="3"/>
    <n v="18"/>
    <n v="695"/>
    <n v="9"/>
    <n v="93639"/>
    <n v="18604094"/>
  </r>
  <r>
    <x v="2"/>
    <x v="5"/>
    <x v="0"/>
    <x v="1"/>
    <x v="4"/>
    <n v="434"/>
    <n v="16022"/>
    <n v="114"/>
    <n v="93639"/>
    <n v="18604094"/>
  </r>
  <r>
    <x v="2"/>
    <x v="5"/>
    <x v="0"/>
    <x v="1"/>
    <x v="5"/>
    <n v="0"/>
    <n v="0"/>
    <n v="0"/>
    <n v="93639"/>
    <n v="18604094"/>
  </r>
  <r>
    <x v="2"/>
    <x v="4"/>
    <x v="0"/>
    <x v="1"/>
    <x v="0"/>
    <n v="9"/>
    <n v="270"/>
    <n v="5"/>
    <n v="94084"/>
    <n v="18514824"/>
  </r>
  <r>
    <x v="2"/>
    <x v="4"/>
    <x v="0"/>
    <x v="1"/>
    <x v="1"/>
    <n v="0"/>
    <n v="0"/>
    <n v="0"/>
    <n v="94084"/>
    <n v="18514824"/>
  </r>
  <r>
    <x v="2"/>
    <x v="4"/>
    <x v="0"/>
    <x v="1"/>
    <x v="2"/>
    <n v="690"/>
    <n v="26307"/>
    <n v="301"/>
    <n v="94084"/>
    <n v="18514824"/>
  </r>
  <r>
    <x v="2"/>
    <x v="4"/>
    <x v="0"/>
    <x v="1"/>
    <x v="3"/>
    <n v="44"/>
    <n v="1530"/>
    <n v="11"/>
    <n v="94084"/>
    <n v="18514824"/>
  </r>
  <r>
    <x v="2"/>
    <x v="4"/>
    <x v="0"/>
    <x v="1"/>
    <x v="4"/>
    <n v="338"/>
    <n v="13600"/>
    <n v="100"/>
    <n v="94084"/>
    <n v="18514824"/>
  </r>
  <r>
    <x v="2"/>
    <x v="4"/>
    <x v="0"/>
    <x v="1"/>
    <x v="5"/>
    <n v="14"/>
    <n v="420"/>
    <n v="3"/>
    <n v="94084"/>
    <n v="18514824"/>
  </r>
  <r>
    <x v="2"/>
    <x v="6"/>
    <x v="0"/>
    <x v="1"/>
    <x v="0"/>
    <n v="6"/>
    <n v="208"/>
    <n v="3"/>
    <n v="95127"/>
    <n v="19045300"/>
  </r>
  <r>
    <x v="2"/>
    <x v="6"/>
    <x v="0"/>
    <x v="1"/>
    <x v="1"/>
    <n v="0"/>
    <n v="0"/>
    <n v="0"/>
    <n v="95127"/>
    <n v="19045300"/>
  </r>
  <r>
    <x v="2"/>
    <x v="6"/>
    <x v="0"/>
    <x v="1"/>
    <x v="2"/>
    <n v="680"/>
    <n v="26174"/>
    <n v="264"/>
    <n v="95127"/>
    <n v="19045300"/>
  </r>
  <r>
    <x v="2"/>
    <x v="6"/>
    <x v="0"/>
    <x v="1"/>
    <x v="3"/>
    <n v="30"/>
    <n v="1230"/>
    <n v="9"/>
    <n v="95127"/>
    <n v="19045300"/>
  </r>
  <r>
    <x v="2"/>
    <x v="6"/>
    <x v="0"/>
    <x v="1"/>
    <x v="4"/>
    <n v="346"/>
    <n v="14265"/>
    <n v="103"/>
    <n v="95127"/>
    <n v="19045300"/>
  </r>
  <r>
    <x v="2"/>
    <x v="6"/>
    <x v="0"/>
    <x v="1"/>
    <x v="5"/>
    <n v="3"/>
    <n v="90"/>
    <n v="1"/>
    <n v="95127"/>
    <n v="19045300"/>
  </r>
  <r>
    <x v="2"/>
    <x v="12"/>
    <x v="0"/>
    <x v="1"/>
    <x v="0"/>
    <n v="0"/>
    <n v="0"/>
    <n v="0"/>
    <n v="97140"/>
    <n v="15969475"/>
  </r>
  <r>
    <x v="2"/>
    <x v="12"/>
    <x v="0"/>
    <x v="1"/>
    <x v="1"/>
    <n v="0"/>
    <n v="0"/>
    <n v="0"/>
    <n v="97140"/>
    <n v="15969475"/>
  </r>
  <r>
    <x v="2"/>
    <x v="12"/>
    <x v="0"/>
    <x v="1"/>
    <x v="2"/>
    <n v="769"/>
    <n v="26494"/>
    <n v="317"/>
    <n v="97140"/>
    <n v="15969475"/>
  </r>
  <r>
    <x v="2"/>
    <x v="12"/>
    <x v="0"/>
    <x v="1"/>
    <x v="3"/>
    <n v="0"/>
    <n v="0"/>
    <n v="0"/>
    <n v="97140"/>
    <n v="15969475"/>
  </r>
  <r>
    <x v="2"/>
    <x v="12"/>
    <x v="0"/>
    <x v="1"/>
    <x v="4"/>
    <n v="309"/>
    <n v="10784"/>
    <n v="77"/>
    <n v="97140"/>
    <n v="15969475"/>
  </r>
  <r>
    <x v="2"/>
    <x v="12"/>
    <x v="0"/>
    <x v="1"/>
    <x v="5"/>
    <n v="0"/>
    <n v="0"/>
    <n v="0"/>
    <n v="97140"/>
    <n v="15969475"/>
  </r>
  <r>
    <x v="2"/>
    <x v="7"/>
    <x v="0"/>
    <x v="1"/>
    <x v="0"/>
    <n v="4"/>
    <n v="120"/>
    <n v="1"/>
    <n v="98032"/>
    <n v="19568512"/>
  </r>
  <r>
    <x v="2"/>
    <x v="7"/>
    <x v="0"/>
    <x v="1"/>
    <x v="1"/>
    <n v="0"/>
    <n v="0"/>
    <n v="0"/>
    <n v="98032"/>
    <n v="19568512"/>
  </r>
  <r>
    <x v="2"/>
    <x v="7"/>
    <x v="0"/>
    <x v="1"/>
    <x v="2"/>
    <n v="901"/>
    <n v="30384"/>
    <n v="346"/>
    <n v="98032"/>
    <n v="19568512"/>
  </r>
  <r>
    <x v="2"/>
    <x v="7"/>
    <x v="0"/>
    <x v="1"/>
    <x v="3"/>
    <n v="0"/>
    <n v="0"/>
    <n v="0"/>
    <n v="98032"/>
    <n v="19568512"/>
  </r>
  <r>
    <x v="2"/>
    <x v="7"/>
    <x v="0"/>
    <x v="1"/>
    <x v="4"/>
    <n v="394"/>
    <n v="14218"/>
    <n v="102"/>
    <n v="98032"/>
    <n v="19568512"/>
  </r>
  <r>
    <x v="2"/>
    <x v="7"/>
    <x v="0"/>
    <x v="1"/>
    <x v="5"/>
    <n v="0"/>
    <n v="0"/>
    <n v="0"/>
    <n v="98032"/>
    <n v="19568512"/>
  </r>
  <r>
    <x v="2"/>
    <x v="3"/>
    <x v="0"/>
    <x v="1"/>
    <x v="0"/>
    <n v="16"/>
    <n v="480"/>
    <n v="7"/>
    <n v="103399"/>
    <n v="19531879"/>
  </r>
  <r>
    <x v="2"/>
    <x v="3"/>
    <x v="0"/>
    <x v="1"/>
    <x v="1"/>
    <n v="2"/>
    <n v="60"/>
    <n v="2"/>
    <n v="103399"/>
    <n v="19531879"/>
  </r>
  <r>
    <x v="2"/>
    <x v="3"/>
    <x v="0"/>
    <x v="1"/>
    <x v="2"/>
    <n v="768"/>
    <n v="28058"/>
    <n v="326"/>
    <n v="103399"/>
    <n v="19531879"/>
  </r>
  <r>
    <x v="2"/>
    <x v="3"/>
    <x v="0"/>
    <x v="1"/>
    <x v="3"/>
    <n v="36"/>
    <n v="1080"/>
    <n v="12"/>
    <n v="103399"/>
    <n v="19531879"/>
  </r>
  <r>
    <x v="2"/>
    <x v="3"/>
    <x v="0"/>
    <x v="1"/>
    <x v="4"/>
    <n v="355"/>
    <n v="14112"/>
    <n v="106"/>
    <n v="103399"/>
    <n v="19531879"/>
  </r>
  <r>
    <x v="2"/>
    <x v="3"/>
    <x v="0"/>
    <x v="1"/>
    <x v="5"/>
    <n v="34"/>
    <n v="1320"/>
    <n v="7"/>
    <n v="103399"/>
    <n v="19531879"/>
  </r>
  <r>
    <x v="2"/>
    <x v="2"/>
    <x v="0"/>
    <x v="1"/>
    <x v="0"/>
    <n v="35"/>
    <n v="1050"/>
    <n v="11"/>
    <n v="113059"/>
    <n v="22715066"/>
  </r>
  <r>
    <x v="2"/>
    <x v="2"/>
    <x v="0"/>
    <x v="1"/>
    <x v="1"/>
    <n v="35"/>
    <n v="1137"/>
    <n v="9"/>
    <n v="113059"/>
    <n v="22715066"/>
  </r>
  <r>
    <x v="2"/>
    <x v="2"/>
    <x v="0"/>
    <x v="1"/>
    <x v="2"/>
    <n v="818"/>
    <n v="30096"/>
    <n v="317"/>
    <n v="113059"/>
    <n v="22715066"/>
  </r>
  <r>
    <x v="2"/>
    <x v="2"/>
    <x v="0"/>
    <x v="1"/>
    <x v="3"/>
    <n v="57"/>
    <n v="1833"/>
    <n v="22"/>
    <n v="113059"/>
    <n v="22715066"/>
  </r>
  <r>
    <x v="2"/>
    <x v="2"/>
    <x v="0"/>
    <x v="1"/>
    <x v="4"/>
    <n v="289"/>
    <n v="11688"/>
    <n v="88"/>
    <n v="113059"/>
    <n v="22715066"/>
  </r>
  <r>
    <x v="2"/>
    <x v="2"/>
    <x v="0"/>
    <x v="1"/>
    <x v="5"/>
    <n v="18"/>
    <n v="810"/>
    <n v="5"/>
    <n v="113059"/>
    <n v="22715066"/>
  </r>
  <r>
    <x v="2"/>
    <x v="1"/>
    <x v="0"/>
    <x v="1"/>
    <x v="0"/>
    <n v="39"/>
    <n v="1112"/>
    <n v="8"/>
    <n v="115467"/>
    <n v="20887548"/>
  </r>
  <r>
    <x v="2"/>
    <x v="1"/>
    <x v="0"/>
    <x v="1"/>
    <x v="1"/>
    <n v="26"/>
    <n v="1020"/>
    <n v="5"/>
    <n v="115467"/>
    <n v="20887548"/>
  </r>
  <r>
    <x v="2"/>
    <x v="1"/>
    <x v="0"/>
    <x v="1"/>
    <x v="2"/>
    <n v="837"/>
    <n v="31133"/>
    <n v="327"/>
    <n v="115467"/>
    <n v="20887548"/>
  </r>
  <r>
    <x v="2"/>
    <x v="1"/>
    <x v="0"/>
    <x v="1"/>
    <x v="3"/>
    <n v="88"/>
    <n v="3255"/>
    <n v="25"/>
    <n v="115467"/>
    <n v="20887548"/>
  </r>
  <r>
    <x v="2"/>
    <x v="1"/>
    <x v="0"/>
    <x v="1"/>
    <x v="4"/>
    <n v="261"/>
    <n v="9909"/>
    <n v="75"/>
    <n v="115467"/>
    <n v="20887548"/>
  </r>
  <r>
    <x v="2"/>
    <x v="1"/>
    <x v="0"/>
    <x v="1"/>
    <x v="5"/>
    <n v="10"/>
    <n v="420"/>
    <n v="4"/>
    <n v="115467"/>
    <n v="20887548"/>
  </r>
  <r>
    <x v="2"/>
    <x v="6"/>
    <x v="1"/>
    <x v="2"/>
    <x v="0"/>
    <n v="17"/>
    <n v="487"/>
    <n v="6"/>
    <n v="84151"/>
    <n v="22765997"/>
  </r>
  <r>
    <x v="2"/>
    <x v="6"/>
    <x v="1"/>
    <x v="2"/>
    <x v="1"/>
    <n v="0"/>
    <n v="0"/>
    <n v="0"/>
    <n v="84151"/>
    <n v="22765997"/>
  </r>
  <r>
    <x v="2"/>
    <x v="6"/>
    <x v="1"/>
    <x v="2"/>
    <x v="2"/>
    <n v="701"/>
    <n v="28271"/>
    <n v="281"/>
    <n v="84151"/>
    <n v="22765997"/>
  </r>
  <r>
    <x v="2"/>
    <x v="6"/>
    <x v="1"/>
    <x v="2"/>
    <x v="3"/>
    <n v="32"/>
    <n v="1140"/>
    <n v="6"/>
    <n v="84151"/>
    <n v="22765997"/>
  </r>
  <r>
    <x v="2"/>
    <x v="6"/>
    <x v="1"/>
    <x v="2"/>
    <x v="4"/>
    <n v="311"/>
    <n v="13004"/>
    <n v="82"/>
    <n v="84151"/>
    <n v="22765997"/>
  </r>
  <r>
    <x v="2"/>
    <x v="6"/>
    <x v="1"/>
    <x v="2"/>
    <x v="5"/>
    <n v="14"/>
    <n v="420"/>
    <n v="3"/>
    <n v="84151"/>
    <n v="22765997"/>
  </r>
  <r>
    <x v="2"/>
    <x v="5"/>
    <x v="1"/>
    <x v="2"/>
    <x v="0"/>
    <n v="27"/>
    <n v="810"/>
    <n v="4"/>
    <n v="84291"/>
    <n v="21681041"/>
  </r>
  <r>
    <x v="2"/>
    <x v="5"/>
    <x v="1"/>
    <x v="2"/>
    <x v="1"/>
    <n v="0"/>
    <n v="0"/>
    <n v="0"/>
    <n v="84291"/>
    <n v="21681041"/>
  </r>
  <r>
    <x v="2"/>
    <x v="5"/>
    <x v="1"/>
    <x v="2"/>
    <x v="2"/>
    <n v="676"/>
    <n v="28166"/>
    <n v="242"/>
    <n v="84291"/>
    <n v="21681041"/>
  </r>
  <r>
    <x v="2"/>
    <x v="5"/>
    <x v="1"/>
    <x v="2"/>
    <x v="3"/>
    <n v="9"/>
    <n v="270"/>
    <n v="4"/>
    <n v="84291"/>
    <n v="21681041"/>
  </r>
  <r>
    <x v="2"/>
    <x v="5"/>
    <x v="1"/>
    <x v="2"/>
    <x v="4"/>
    <n v="263"/>
    <n v="10779"/>
    <n v="65"/>
    <n v="84291"/>
    <n v="21681041"/>
  </r>
  <r>
    <x v="2"/>
    <x v="5"/>
    <x v="1"/>
    <x v="2"/>
    <x v="5"/>
    <n v="15"/>
    <n v="450"/>
    <n v="4"/>
    <n v="84291"/>
    <n v="21681041"/>
  </r>
  <r>
    <x v="2"/>
    <x v="4"/>
    <x v="1"/>
    <x v="2"/>
    <x v="0"/>
    <n v="53"/>
    <n v="1567"/>
    <n v="10"/>
    <n v="85075"/>
    <n v="21426079"/>
  </r>
  <r>
    <x v="2"/>
    <x v="4"/>
    <x v="1"/>
    <x v="2"/>
    <x v="1"/>
    <n v="0"/>
    <n v="0"/>
    <n v="0"/>
    <n v="85075"/>
    <n v="21426079"/>
  </r>
  <r>
    <x v="2"/>
    <x v="4"/>
    <x v="1"/>
    <x v="2"/>
    <x v="2"/>
    <n v="715"/>
    <n v="32059"/>
    <n v="265"/>
    <n v="85075"/>
    <n v="21426079"/>
  </r>
  <r>
    <x v="2"/>
    <x v="4"/>
    <x v="1"/>
    <x v="2"/>
    <x v="3"/>
    <n v="35"/>
    <n v="1270"/>
    <n v="10"/>
    <n v="85075"/>
    <n v="21426079"/>
  </r>
  <r>
    <x v="2"/>
    <x v="4"/>
    <x v="1"/>
    <x v="2"/>
    <x v="4"/>
    <n v="248"/>
    <n v="10989"/>
    <n v="63"/>
    <n v="85075"/>
    <n v="21426079"/>
  </r>
  <r>
    <x v="2"/>
    <x v="4"/>
    <x v="1"/>
    <x v="2"/>
    <x v="5"/>
    <n v="8"/>
    <n v="360"/>
    <n v="3"/>
    <n v="85075"/>
    <n v="21426079"/>
  </r>
  <r>
    <x v="2"/>
    <x v="12"/>
    <x v="1"/>
    <x v="2"/>
    <x v="0"/>
    <n v="0"/>
    <n v="0"/>
    <n v="0"/>
    <n v="85519"/>
    <n v="20310664"/>
  </r>
  <r>
    <x v="2"/>
    <x v="12"/>
    <x v="1"/>
    <x v="2"/>
    <x v="1"/>
    <n v="0"/>
    <n v="0"/>
    <n v="0"/>
    <n v="85519"/>
    <n v="20310664"/>
  </r>
  <r>
    <x v="2"/>
    <x v="12"/>
    <x v="1"/>
    <x v="2"/>
    <x v="2"/>
    <n v="651"/>
    <n v="22940"/>
    <n v="227"/>
    <n v="85519"/>
    <n v="20310664"/>
  </r>
  <r>
    <x v="2"/>
    <x v="12"/>
    <x v="1"/>
    <x v="2"/>
    <x v="3"/>
    <n v="0"/>
    <n v="0"/>
    <n v="0"/>
    <n v="85519"/>
    <n v="20310664"/>
  </r>
  <r>
    <x v="2"/>
    <x v="12"/>
    <x v="1"/>
    <x v="2"/>
    <x v="4"/>
    <n v="180"/>
    <n v="6459"/>
    <n v="38"/>
    <n v="85519"/>
    <n v="20310664"/>
  </r>
  <r>
    <x v="2"/>
    <x v="12"/>
    <x v="1"/>
    <x v="2"/>
    <x v="5"/>
    <n v="0"/>
    <n v="0"/>
    <n v="0"/>
    <n v="85519"/>
    <n v="20310664"/>
  </r>
  <r>
    <x v="2"/>
    <x v="7"/>
    <x v="1"/>
    <x v="2"/>
    <x v="0"/>
    <n v="6"/>
    <n v="180"/>
    <n v="3"/>
    <n v="87099"/>
    <n v="22878082"/>
  </r>
  <r>
    <x v="2"/>
    <x v="7"/>
    <x v="1"/>
    <x v="2"/>
    <x v="1"/>
    <n v="0"/>
    <n v="0"/>
    <n v="0"/>
    <n v="87099"/>
    <n v="22878082"/>
  </r>
  <r>
    <x v="2"/>
    <x v="7"/>
    <x v="1"/>
    <x v="2"/>
    <x v="2"/>
    <n v="647"/>
    <n v="24435"/>
    <n v="220"/>
    <n v="87099"/>
    <n v="22878082"/>
  </r>
  <r>
    <x v="2"/>
    <x v="7"/>
    <x v="1"/>
    <x v="2"/>
    <x v="3"/>
    <n v="1"/>
    <n v="30"/>
    <n v="1"/>
    <n v="87099"/>
    <n v="22878082"/>
  </r>
  <r>
    <x v="2"/>
    <x v="7"/>
    <x v="1"/>
    <x v="2"/>
    <x v="4"/>
    <n v="244"/>
    <n v="9320"/>
    <n v="61"/>
    <n v="87099"/>
    <n v="22878082"/>
  </r>
  <r>
    <x v="2"/>
    <x v="7"/>
    <x v="1"/>
    <x v="2"/>
    <x v="5"/>
    <n v="1"/>
    <n v="30"/>
    <n v="1"/>
    <n v="87099"/>
    <n v="22878082"/>
  </r>
  <r>
    <x v="2"/>
    <x v="3"/>
    <x v="1"/>
    <x v="2"/>
    <x v="0"/>
    <n v="51"/>
    <n v="1530"/>
    <n v="7"/>
    <n v="91645"/>
    <n v="21512086"/>
  </r>
  <r>
    <x v="2"/>
    <x v="3"/>
    <x v="1"/>
    <x v="2"/>
    <x v="1"/>
    <n v="0"/>
    <n v="0"/>
    <n v="0"/>
    <n v="91645"/>
    <n v="21512086"/>
  </r>
  <r>
    <x v="2"/>
    <x v="3"/>
    <x v="1"/>
    <x v="2"/>
    <x v="2"/>
    <n v="726"/>
    <n v="32158"/>
    <n v="273"/>
    <n v="91645"/>
    <n v="21512086"/>
  </r>
  <r>
    <x v="2"/>
    <x v="3"/>
    <x v="1"/>
    <x v="2"/>
    <x v="3"/>
    <n v="73"/>
    <n v="2430"/>
    <n v="17"/>
    <n v="91645"/>
    <n v="21512086"/>
  </r>
  <r>
    <x v="2"/>
    <x v="3"/>
    <x v="1"/>
    <x v="2"/>
    <x v="4"/>
    <n v="213"/>
    <n v="9059"/>
    <n v="52"/>
    <n v="91645"/>
    <n v="21512086"/>
  </r>
  <r>
    <x v="2"/>
    <x v="3"/>
    <x v="1"/>
    <x v="2"/>
    <x v="5"/>
    <n v="17"/>
    <n v="652"/>
    <n v="4"/>
    <n v="91645"/>
    <n v="21512086"/>
  </r>
  <r>
    <x v="2"/>
    <x v="1"/>
    <x v="1"/>
    <x v="2"/>
    <x v="0"/>
    <n v="33"/>
    <n v="1290"/>
    <n v="7"/>
    <n v="94433"/>
    <n v="19939595"/>
  </r>
  <r>
    <x v="2"/>
    <x v="1"/>
    <x v="1"/>
    <x v="2"/>
    <x v="1"/>
    <n v="10"/>
    <n v="300"/>
    <n v="2"/>
    <n v="94433"/>
    <n v="19939595"/>
  </r>
  <r>
    <x v="2"/>
    <x v="1"/>
    <x v="1"/>
    <x v="2"/>
    <x v="2"/>
    <n v="739"/>
    <n v="32988"/>
    <n v="265"/>
    <n v="94433"/>
    <n v="19939595"/>
  </r>
  <r>
    <x v="2"/>
    <x v="1"/>
    <x v="1"/>
    <x v="2"/>
    <x v="3"/>
    <n v="79"/>
    <n v="2850"/>
    <n v="19"/>
    <n v="94433"/>
    <n v="19939595"/>
  </r>
  <r>
    <x v="2"/>
    <x v="1"/>
    <x v="1"/>
    <x v="2"/>
    <x v="4"/>
    <n v="176"/>
    <n v="8210"/>
    <n v="52"/>
    <n v="94433"/>
    <n v="19939595"/>
  </r>
  <r>
    <x v="2"/>
    <x v="1"/>
    <x v="1"/>
    <x v="2"/>
    <x v="5"/>
    <n v="16"/>
    <n v="480"/>
    <n v="3"/>
    <n v="94433"/>
    <n v="19939595"/>
  </r>
  <r>
    <x v="2"/>
    <x v="2"/>
    <x v="1"/>
    <x v="2"/>
    <x v="0"/>
    <n v="45"/>
    <n v="1403"/>
    <n v="9"/>
    <n v="96151"/>
    <n v="24609282"/>
  </r>
  <r>
    <x v="2"/>
    <x v="2"/>
    <x v="1"/>
    <x v="2"/>
    <x v="1"/>
    <n v="5"/>
    <n v="150"/>
    <n v="1"/>
    <n v="96151"/>
    <n v="24609282"/>
  </r>
  <r>
    <x v="2"/>
    <x v="2"/>
    <x v="1"/>
    <x v="2"/>
    <x v="2"/>
    <n v="707"/>
    <n v="32127"/>
    <n v="259"/>
    <n v="96151"/>
    <n v="24609282"/>
  </r>
  <r>
    <x v="2"/>
    <x v="2"/>
    <x v="1"/>
    <x v="2"/>
    <x v="3"/>
    <n v="99"/>
    <n v="3090"/>
    <n v="22"/>
    <n v="96151"/>
    <n v="24609282"/>
  </r>
  <r>
    <x v="2"/>
    <x v="2"/>
    <x v="1"/>
    <x v="2"/>
    <x v="4"/>
    <n v="227"/>
    <n v="9262"/>
    <n v="60"/>
    <n v="96151"/>
    <n v="24609282"/>
  </r>
  <r>
    <x v="2"/>
    <x v="2"/>
    <x v="1"/>
    <x v="2"/>
    <x v="5"/>
    <n v="26"/>
    <n v="1020"/>
    <n v="3"/>
    <n v="96151"/>
    <n v="24609282"/>
  </r>
  <r>
    <x v="2"/>
    <x v="12"/>
    <x v="0"/>
    <x v="2"/>
    <x v="0"/>
    <n v="0"/>
    <n v="0"/>
    <n v="0"/>
    <n v="99116"/>
    <n v="22982746"/>
  </r>
  <r>
    <x v="2"/>
    <x v="12"/>
    <x v="0"/>
    <x v="2"/>
    <x v="1"/>
    <n v="0"/>
    <n v="0"/>
    <n v="0"/>
    <n v="99116"/>
    <n v="22982746"/>
  </r>
  <r>
    <x v="2"/>
    <x v="12"/>
    <x v="0"/>
    <x v="2"/>
    <x v="2"/>
    <n v="4341"/>
    <n v="173979"/>
    <n v="1278"/>
    <n v="99116"/>
    <n v="22982746"/>
  </r>
  <r>
    <x v="2"/>
    <x v="12"/>
    <x v="0"/>
    <x v="2"/>
    <x v="3"/>
    <n v="0"/>
    <n v="0"/>
    <n v="0"/>
    <n v="99116"/>
    <n v="22982746"/>
  </r>
  <r>
    <x v="2"/>
    <x v="12"/>
    <x v="0"/>
    <x v="2"/>
    <x v="4"/>
    <n v="2309"/>
    <n v="92347"/>
    <n v="475"/>
    <n v="99116"/>
    <n v="22982746"/>
  </r>
  <r>
    <x v="2"/>
    <x v="12"/>
    <x v="0"/>
    <x v="2"/>
    <x v="5"/>
    <n v="0"/>
    <n v="0"/>
    <n v="0"/>
    <n v="99116"/>
    <n v="22982746"/>
  </r>
  <r>
    <x v="2"/>
    <x v="5"/>
    <x v="0"/>
    <x v="2"/>
    <x v="0"/>
    <n v="73"/>
    <n v="2250"/>
    <n v="17"/>
    <n v="99331"/>
    <n v="25334543"/>
  </r>
  <r>
    <x v="2"/>
    <x v="5"/>
    <x v="0"/>
    <x v="2"/>
    <x v="1"/>
    <n v="0"/>
    <n v="0"/>
    <n v="0"/>
    <n v="99331"/>
    <n v="25334543"/>
  </r>
  <r>
    <x v="2"/>
    <x v="5"/>
    <x v="0"/>
    <x v="2"/>
    <x v="2"/>
    <n v="4198"/>
    <n v="176844"/>
    <n v="1265"/>
    <n v="99331"/>
    <n v="25334543"/>
  </r>
  <r>
    <x v="2"/>
    <x v="5"/>
    <x v="0"/>
    <x v="2"/>
    <x v="3"/>
    <n v="104"/>
    <n v="3584"/>
    <n v="25"/>
    <n v="99331"/>
    <n v="25334543"/>
  </r>
  <r>
    <x v="2"/>
    <x v="5"/>
    <x v="0"/>
    <x v="2"/>
    <x v="4"/>
    <n v="2475"/>
    <n v="107589"/>
    <n v="565"/>
    <n v="99331"/>
    <n v="25334543"/>
  </r>
  <r>
    <x v="2"/>
    <x v="5"/>
    <x v="0"/>
    <x v="2"/>
    <x v="5"/>
    <n v="39"/>
    <n v="1350"/>
    <n v="11"/>
    <n v="99331"/>
    <n v="25334543"/>
  </r>
  <r>
    <x v="2"/>
    <x v="6"/>
    <x v="0"/>
    <x v="2"/>
    <x v="0"/>
    <n v="154"/>
    <n v="4925"/>
    <n v="39"/>
    <n v="99844"/>
    <n v="26261634"/>
  </r>
  <r>
    <x v="2"/>
    <x v="6"/>
    <x v="0"/>
    <x v="2"/>
    <x v="1"/>
    <n v="0"/>
    <n v="0"/>
    <n v="0"/>
    <n v="99844"/>
    <n v="26261634"/>
  </r>
  <r>
    <x v="2"/>
    <x v="6"/>
    <x v="0"/>
    <x v="2"/>
    <x v="2"/>
    <n v="4098"/>
    <n v="179439"/>
    <n v="1315"/>
    <n v="99844"/>
    <n v="26261634"/>
  </r>
  <r>
    <x v="2"/>
    <x v="6"/>
    <x v="0"/>
    <x v="2"/>
    <x v="3"/>
    <n v="157"/>
    <n v="5174"/>
    <n v="36"/>
    <n v="99844"/>
    <n v="26261634"/>
  </r>
  <r>
    <x v="2"/>
    <x v="6"/>
    <x v="0"/>
    <x v="2"/>
    <x v="4"/>
    <n v="2334"/>
    <n v="103217"/>
    <n v="526"/>
    <n v="99844"/>
    <n v="26261634"/>
  </r>
  <r>
    <x v="2"/>
    <x v="6"/>
    <x v="0"/>
    <x v="2"/>
    <x v="5"/>
    <n v="36"/>
    <n v="1500"/>
    <n v="8"/>
    <n v="99844"/>
    <n v="26261634"/>
  </r>
  <r>
    <x v="2"/>
    <x v="4"/>
    <x v="0"/>
    <x v="2"/>
    <x v="0"/>
    <n v="231"/>
    <n v="7259"/>
    <n v="39"/>
    <n v="99961"/>
    <n v="24592050"/>
  </r>
  <r>
    <x v="2"/>
    <x v="4"/>
    <x v="0"/>
    <x v="2"/>
    <x v="1"/>
    <n v="0"/>
    <n v="0"/>
    <n v="0"/>
    <n v="99961"/>
    <n v="24592050"/>
  </r>
  <r>
    <x v="2"/>
    <x v="4"/>
    <x v="0"/>
    <x v="2"/>
    <x v="2"/>
    <n v="4419"/>
    <n v="194763"/>
    <n v="1432"/>
    <n v="99961"/>
    <n v="24592050"/>
  </r>
  <r>
    <x v="2"/>
    <x v="4"/>
    <x v="0"/>
    <x v="2"/>
    <x v="3"/>
    <n v="271"/>
    <n v="8826"/>
    <n v="66"/>
    <n v="99961"/>
    <n v="24592050"/>
  </r>
  <r>
    <x v="2"/>
    <x v="4"/>
    <x v="0"/>
    <x v="2"/>
    <x v="4"/>
    <n v="2248"/>
    <n v="101156"/>
    <n v="513"/>
    <n v="99961"/>
    <n v="24592050"/>
  </r>
  <r>
    <x v="2"/>
    <x v="4"/>
    <x v="0"/>
    <x v="2"/>
    <x v="5"/>
    <n v="52"/>
    <n v="2002"/>
    <n v="13"/>
    <n v="99961"/>
    <n v="24592050"/>
  </r>
  <r>
    <x v="2"/>
    <x v="7"/>
    <x v="0"/>
    <x v="2"/>
    <x v="0"/>
    <n v="20"/>
    <n v="600"/>
    <n v="6"/>
    <n v="101360"/>
    <n v="26005520"/>
  </r>
  <r>
    <x v="2"/>
    <x v="7"/>
    <x v="0"/>
    <x v="2"/>
    <x v="1"/>
    <n v="0"/>
    <n v="0"/>
    <n v="0"/>
    <n v="101360"/>
    <n v="26005520"/>
  </r>
  <r>
    <x v="2"/>
    <x v="7"/>
    <x v="0"/>
    <x v="2"/>
    <x v="2"/>
    <n v="4384"/>
    <n v="179253"/>
    <n v="1310"/>
    <n v="101360"/>
    <n v="26005520"/>
  </r>
  <r>
    <x v="2"/>
    <x v="7"/>
    <x v="0"/>
    <x v="2"/>
    <x v="3"/>
    <n v="32"/>
    <n v="1020"/>
    <n v="12"/>
    <n v="101360"/>
    <n v="26005520"/>
  </r>
  <r>
    <x v="2"/>
    <x v="7"/>
    <x v="0"/>
    <x v="2"/>
    <x v="4"/>
    <n v="2516"/>
    <n v="105458"/>
    <n v="529"/>
    <n v="101360"/>
    <n v="26005520"/>
  </r>
  <r>
    <x v="2"/>
    <x v="7"/>
    <x v="0"/>
    <x v="2"/>
    <x v="5"/>
    <n v="21"/>
    <n v="630"/>
    <n v="4"/>
    <n v="101360"/>
    <n v="26005520"/>
  </r>
  <r>
    <x v="2"/>
    <x v="3"/>
    <x v="0"/>
    <x v="2"/>
    <x v="0"/>
    <n v="260"/>
    <n v="8417"/>
    <n v="49"/>
    <n v="107719"/>
    <n v="25490825"/>
  </r>
  <r>
    <x v="2"/>
    <x v="3"/>
    <x v="0"/>
    <x v="2"/>
    <x v="1"/>
    <n v="6"/>
    <n v="240"/>
    <n v="4"/>
    <n v="107719"/>
    <n v="25490825"/>
  </r>
  <r>
    <x v="2"/>
    <x v="3"/>
    <x v="0"/>
    <x v="2"/>
    <x v="2"/>
    <n v="4686"/>
    <n v="208474"/>
    <n v="1485"/>
    <n v="107719"/>
    <n v="25490825"/>
  </r>
  <r>
    <x v="2"/>
    <x v="3"/>
    <x v="0"/>
    <x v="2"/>
    <x v="3"/>
    <n v="462"/>
    <n v="15165"/>
    <n v="94"/>
    <n v="107719"/>
    <n v="25490825"/>
  </r>
  <r>
    <x v="2"/>
    <x v="3"/>
    <x v="0"/>
    <x v="2"/>
    <x v="4"/>
    <n v="2206"/>
    <n v="99254"/>
    <n v="520"/>
    <n v="107719"/>
    <n v="25490825"/>
  </r>
  <r>
    <x v="2"/>
    <x v="3"/>
    <x v="0"/>
    <x v="2"/>
    <x v="5"/>
    <n v="86"/>
    <n v="3360"/>
    <n v="16"/>
    <n v="107719"/>
    <n v="25490825"/>
  </r>
  <r>
    <x v="2"/>
    <x v="2"/>
    <x v="0"/>
    <x v="2"/>
    <x v="0"/>
    <n v="279"/>
    <n v="9138"/>
    <n v="56"/>
    <n v="118651"/>
    <n v="29398262"/>
  </r>
  <r>
    <x v="2"/>
    <x v="2"/>
    <x v="0"/>
    <x v="2"/>
    <x v="1"/>
    <n v="97"/>
    <n v="3510"/>
    <n v="16"/>
    <n v="118651"/>
    <n v="29398262"/>
  </r>
  <r>
    <x v="2"/>
    <x v="2"/>
    <x v="0"/>
    <x v="2"/>
    <x v="2"/>
    <n v="4680"/>
    <n v="215156"/>
    <n v="1542"/>
    <n v="118651"/>
    <n v="29398262"/>
  </r>
  <r>
    <x v="2"/>
    <x v="2"/>
    <x v="0"/>
    <x v="2"/>
    <x v="3"/>
    <n v="589"/>
    <n v="19568"/>
    <n v="127"/>
    <n v="118651"/>
    <n v="29398262"/>
  </r>
  <r>
    <x v="2"/>
    <x v="2"/>
    <x v="0"/>
    <x v="2"/>
    <x v="4"/>
    <n v="2237"/>
    <n v="98939"/>
    <n v="548"/>
    <n v="118651"/>
    <n v="29398262"/>
  </r>
  <r>
    <x v="2"/>
    <x v="2"/>
    <x v="0"/>
    <x v="2"/>
    <x v="5"/>
    <n v="76"/>
    <n v="2980"/>
    <n v="16"/>
    <n v="118651"/>
    <n v="29398262"/>
  </r>
  <r>
    <x v="2"/>
    <x v="1"/>
    <x v="0"/>
    <x v="2"/>
    <x v="0"/>
    <n v="159"/>
    <n v="5714"/>
    <n v="39"/>
    <n v="119252"/>
    <n v="24475179"/>
  </r>
  <r>
    <x v="2"/>
    <x v="1"/>
    <x v="0"/>
    <x v="2"/>
    <x v="1"/>
    <n v="183"/>
    <n v="6615"/>
    <n v="33"/>
    <n v="119252"/>
    <n v="24475179"/>
  </r>
  <r>
    <x v="2"/>
    <x v="1"/>
    <x v="0"/>
    <x v="2"/>
    <x v="2"/>
    <n v="4957"/>
    <n v="230120"/>
    <n v="1548"/>
    <n v="119252"/>
    <n v="24475179"/>
  </r>
  <r>
    <x v="2"/>
    <x v="1"/>
    <x v="0"/>
    <x v="2"/>
    <x v="3"/>
    <n v="682"/>
    <n v="22567"/>
    <n v="140"/>
    <n v="119252"/>
    <n v="24475179"/>
  </r>
  <r>
    <x v="2"/>
    <x v="1"/>
    <x v="0"/>
    <x v="2"/>
    <x v="4"/>
    <n v="2064"/>
    <n v="91688"/>
    <n v="481"/>
    <n v="119252"/>
    <n v="24475179"/>
  </r>
  <r>
    <x v="2"/>
    <x v="1"/>
    <x v="0"/>
    <x v="2"/>
    <x v="5"/>
    <n v="59"/>
    <n v="2850"/>
    <n v="19"/>
    <n v="119252"/>
    <n v="24475179"/>
  </r>
  <r>
    <x v="2"/>
    <x v="12"/>
    <x v="1"/>
    <x v="3"/>
    <x v="0"/>
    <n v="0"/>
    <n v="0"/>
    <n v="0"/>
    <n v="20675"/>
    <n v="5061424"/>
  </r>
  <r>
    <x v="2"/>
    <x v="12"/>
    <x v="1"/>
    <x v="3"/>
    <x v="1"/>
    <n v="0"/>
    <n v="0"/>
    <n v="0"/>
    <n v="20675"/>
    <n v="5061424"/>
  </r>
  <r>
    <x v="2"/>
    <x v="12"/>
    <x v="1"/>
    <x v="3"/>
    <x v="2"/>
    <n v="1689"/>
    <n v="72147"/>
    <n v="546"/>
    <n v="20675"/>
    <n v="5061424"/>
  </r>
  <r>
    <x v="2"/>
    <x v="12"/>
    <x v="1"/>
    <x v="3"/>
    <x v="3"/>
    <n v="0"/>
    <n v="0"/>
    <n v="0"/>
    <n v="20675"/>
    <n v="5061424"/>
  </r>
  <r>
    <x v="2"/>
    <x v="12"/>
    <x v="1"/>
    <x v="3"/>
    <x v="4"/>
    <n v="682"/>
    <n v="29431"/>
    <n v="165"/>
    <n v="20675"/>
    <n v="5061424"/>
  </r>
  <r>
    <x v="2"/>
    <x v="12"/>
    <x v="1"/>
    <x v="3"/>
    <x v="5"/>
    <n v="0"/>
    <n v="0"/>
    <n v="0"/>
    <n v="20675"/>
    <n v="5061424"/>
  </r>
  <r>
    <x v="2"/>
    <x v="7"/>
    <x v="1"/>
    <x v="3"/>
    <x v="0"/>
    <n v="0"/>
    <n v="0"/>
    <n v="0"/>
    <n v="20873"/>
    <n v="4656419"/>
  </r>
  <r>
    <x v="2"/>
    <x v="7"/>
    <x v="1"/>
    <x v="3"/>
    <x v="1"/>
    <n v="0"/>
    <n v="0"/>
    <n v="0"/>
    <n v="20873"/>
    <n v="4656419"/>
  </r>
  <r>
    <x v="2"/>
    <x v="7"/>
    <x v="1"/>
    <x v="3"/>
    <x v="2"/>
    <n v="1629"/>
    <n v="72304"/>
    <n v="551"/>
    <n v="20873"/>
    <n v="4656419"/>
  </r>
  <r>
    <x v="2"/>
    <x v="7"/>
    <x v="1"/>
    <x v="3"/>
    <x v="3"/>
    <n v="0"/>
    <n v="0"/>
    <n v="0"/>
    <n v="20873"/>
    <n v="4656419"/>
  </r>
  <r>
    <x v="2"/>
    <x v="7"/>
    <x v="1"/>
    <x v="3"/>
    <x v="4"/>
    <n v="713"/>
    <n v="31501"/>
    <n v="163"/>
    <n v="20873"/>
    <n v="4656419"/>
  </r>
  <r>
    <x v="2"/>
    <x v="7"/>
    <x v="1"/>
    <x v="3"/>
    <x v="5"/>
    <n v="1"/>
    <n v="30"/>
    <n v="1"/>
    <n v="20873"/>
    <n v="4656419"/>
  </r>
  <r>
    <x v="2"/>
    <x v="4"/>
    <x v="1"/>
    <x v="3"/>
    <x v="0"/>
    <n v="27"/>
    <n v="870"/>
    <n v="9"/>
    <n v="20930"/>
    <n v="4997746"/>
  </r>
  <r>
    <x v="2"/>
    <x v="4"/>
    <x v="1"/>
    <x v="3"/>
    <x v="1"/>
    <n v="0"/>
    <n v="0"/>
    <n v="0"/>
    <n v="20930"/>
    <n v="4997746"/>
  </r>
  <r>
    <x v="2"/>
    <x v="4"/>
    <x v="1"/>
    <x v="3"/>
    <x v="2"/>
    <n v="2092"/>
    <n v="93594"/>
    <n v="661"/>
    <n v="20930"/>
    <n v="4997746"/>
  </r>
  <r>
    <x v="2"/>
    <x v="4"/>
    <x v="1"/>
    <x v="3"/>
    <x v="3"/>
    <n v="71"/>
    <n v="2790"/>
    <n v="23"/>
    <n v="20930"/>
    <n v="4997746"/>
  </r>
  <r>
    <x v="2"/>
    <x v="4"/>
    <x v="1"/>
    <x v="3"/>
    <x v="4"/>
    <n v="974"/>
    <n v="44466"/>
    <n v="212"/>
    <n v="20930"/>
    <n v="4997746"/>
  </r>
  <r>
    <x v="2"/>
    <x v="4"/>
    <x v="1"/>
    <x v="3"/>
    <x v="5"/>
    <n v="31"/>
    <n v="1170"/>
    <n v="7"/>
    <n v="20930"/>
    <n v="4997746"/>
  </r>
  <r>
    <x v="2"/>
    <x v="4"/>
    <x v="0"/>
    <x v="3"/>
    <x v="0"/>
    <n v="99"/>
    <n v="3614"/>
    <n v="30"/>
    <n v="22730"/>
    <n v="5426888"/>
  </r>
  <r>
    <x v="2"/>
    <x v="4"/>
    <x v="0"/>
    <x v="3"/>
    <x v="1"/>
    <n v="0"/>
    <n v="0"/>
    <n v="0"/>
    <n v="22730"/>
    <n v="5426888"/>
  </r>
  <r>
    <x v="2"/>
    <x v="4"/>
    <x v="0"/>
    <x v="3"/>
    <x v="2"/>
    <n v="7695"/>
    <n v="353154"/>
    <n v="2179"/>
    <n v="22730"/>
    <n v="5426888"/>
  </r>
  <r>
    <x v="2"/>
    <x v="4"/>
    <x v="0"/>
    <x v="3"/>
    <x v="3"/>
    <n v="208"/>
    <n v="7731"/>
    <n v="57"/>
    <n v="22730"/>
    <n v="5426888"/>
  </r>
  <r>
    <x v="2"/>
    <x v="4"/>
    <x v="0"/>
    <x v="3"/>
    <x v="4"/>
    <n v="3340"/>
    <n v="155940"/>
    <n v="745"/>
    <n v="22730"/>
    <n v="5426888"/>
  </r>
  <r>
    <x v="2"/>
    <x v="4"/>
    <x v="0"/>
    <x v="3"/>
    <x v="5"/>
    <n v="64"/>
    <n v="2140"/>
    <n v="17"/>
    <n v="22730"/>
    <n v="5426888"/>
  </r>
  <r>
    <x v="2"/>
    <x v="12"/>
    <x v="0"/>
    <x v="3"/>
    <x v="0"/>
    <n v="0"/>
    <n v="0"/>
    <n v="0"/>
    <n v="25381"/>
    <n v="6341057"/>
  </r>
  <r>
    <x v="2"/>
    <x v="12"/>
    <x v="0"/>
    <x v="3"/>
    <x v="1"/>
    <n v="0"/>
    <n v="0"/>
    <n v="0"/>
    <n v="25381"/>
    <n v="6341057"/>
  </r>
  <r>
    <x v="2"/>
    <x v="12"/>
    <x v="0"/>
    <x v="3"/>
    <x v="2"/>
    <n v="6621"/>
    <n v="288440"/>
    <n v="1886"/>
    <n v="25381"/>
    <n v="6341057"/>
  </r>
  <r>
    <x v="2"/>
    <x v="12"/>
    <x v="0"/>
    <x v="3"/>
    <x v="3"/>
    <n v="0"/>
    <n v="0"/>
    <n v="0"/>
    <n v="25381"/>
    <n v="6341057"/>
  </r>
  <r>
    <x v="2"/>
    <x v="12"/>
    <x v="0"/>
    <x v="3"/>
    <x v="4"/>
    <n v="2620"/>
    <n v="108574"/>
    <n v="543"/>
    <n v="25381"/>
    <n v="6341057"/>
  </r>
  <r>
    <x v="2"/>
    <x v="12"/>
    <x v="0"/>
    <x v="3"/>
    <x v="5"/>
    <n v="0"/>
    <n v="0"/>
    <n v="0"/>
    <n v="25381"/>
    <n v="6341057"/>
  </r>
  <r>
    <x v="2"/>
    <x v="7"/>
    <x v="0"/>
    <x v="3"/>
    <x v="0"/>
    <n v="14"/>
    <n v="420"/>
    <n v="6"/>
    <n v="25452"/>
    <n v="5164368"/>
  </r>
  <r>
    <x v="2"/>
    <x v="7"/>
    <x v="0"/>
    <x v="3"/>
    <x v="1"/>
    <n v="0"/>
    <n v="0"/>
    <n v="0"/>
    <n v="25452"/>
    <n v="5164368"/>
  </r>
  <r>
    <x v="2"/>
    <x v="7"/>
    <x v="0"/>
    <x v="3"/>
    <x v="2"/>
    <n v="6997"/>
    <n v="311930"/>
    <n v="1980"/>
    <n v="25452"/>
    <n v="5164368"/>
  </r>
  <r>
    <x v="2"/>
    <x v="7"/>
    <x v="0"/>
    <x v="3"/>
    <x v="3"/>
    <n v="8"/>
    <n v="240"/>
    <n v="4"/>
    <n v="25452"/>
    <n v="5164368"/>
  </r>
  <r>
    <x v="2"/>
    <x v="7"/>
    <x v="0"/>
    <x v="3"/>
    <x v="4"/>
    <n v="2802"/>
    <n v="119303"/>
    <n v="626"/>
    <n v="25452"/>
    <n v="5164368"/>
  </r>
  <r>
    <x v="2"/>
    <x v="7"/>
    <x v="0"/>
    <x v="3"/>
    <x v="5"/>
    <n v="11"/>
    <n v="450"/>
    <n v="3"/>
    <n v="25452"/>
    <n v="5164368"/>
  </r>
  <r>
    <x v="2"/>
    <x v="5"/>
    <x v="1"/>
    <x v="3"/>
    <x v="0"/>
    <n v="6"/>
    <n v="180"/>
    <n v="3"/>
    <n v="26982"/>
    <n v="7174195"/>
  </r>
  <r>
    <x v="2"/>
    <x v="5"/>
    <x v="1"/>
    <x v="3"/>
    <x v="1"/>
    <n v="0"/>
    <n v="0"/>
    <n v="0"/>
    <n v="26982"/>
    <n v="7174195"/>
  </r>
  <r>
    <x v="2"/>
    <x v="5"/>
    <x v="1"/>
    <x v="3"/>
    <x v="2"/>
    <n v="1805"/>
    <n v="80502"/>
    <n v="625"/>
    <n v="26982"/>
    <n v="7174195"/>
  </r>
  <r>
    <x v="2"/>
    <x v="5"/>
    <x v="1"/>
    <x v="3"/>
    <x v="3"/>
    <n v="5"/>
    <n v="330"/>
    <n v="2"/>
    <n v="26982"/>
    <n v="7174195"/>
  </r>
  <r>
    <x v="2"/>
    <x v="5"/>
    <x v="1"/>
    <x v="3"/>
    <x v="4"/>
    <n v="843"/>
    <n v="36473"/>
    <n v="223"/>
    <n v="26982"/>
    <n v="7174195"/>
  </r>
  <r>
    <x v="2"/>
    <x v="5"/>
    <x v="1"/>
    <x v="3"/>
    <x v="5"/>
    <n v="3"/>
    <n v="270"/>
    <n v="1"/>
    <n v="26982"/>
    <n v="7174195"/>
  </r>
  <r>
    <x v="2"/>
    <x v="6"/>
    <x v="1"/>
    <x v="3"/>
    <x v="0"/>
    <n v="9"/>
    <n v="270"/>
    <n v="4"/>
    <n v="27800"/>
    <n v="5980225"/>
  </r>
  <r>
    <x v="2"/>
    <x v="6"/>
    <x v="1"/>
    <x v="3"/>
    <x v="1"/>
    <n v="0"/>
    <n v="0"/>
    <n v="0"/>
    <n v="27800"/>
    <n v="5980225"/>
  </r>
  <r>
    <x v="2"/>
    <x v="6"/>
    <x v="1"/>
    <x v="3"/>
    <x v="2"/>
    <n v="2081"/>
    <n v="89184"/>
    <n v="686"/>
    <n v="27800"/>
    <n v="5980225"/>
  </r>
  <r>
    <x v="2"/>
    <x v="6"/>
    <x v="1"/>
    <x v="3"/>
    <x v="3"/>
    <n v="59"/>
    <n v="2114"/>
    <n v="12"/>
    <n v="27800"/>
    <n v="5980225"/>
  </r>
  <r>
    <x v="2"/>
    <x v="6"/>
    <x v="1"/>
    <x v="3"/>
    <x v="4"/>
    <n v="935"/>
    <n v="40986"/>
    <n v="218"/>
    <n v="27800"/>
    <n v="5980225"/>
  </r>
  <r>
    <x v="2"/>
    <x v="6"/>
    <x v="1"/>
    <x v="3"/>
    <x v="5"/>
    <n v="13"/>
    <n v="608"/>
    <n v="3"/>
    <n v="27800"/>
    <n v="5980225"/>
  </r>
  <r>
    <x v="2"/>
    <x v="3"/>
    <x v="1"/>
    <x v="3"/>
    <x v="0"/>
    <n v="65"/>
    <n v="2328"/>
    <n v="20"/>
    <n v="29460"/>
    <n v="7689090"/>
  </r>
  <r>
    <x v="2"/>
    <x v="3"/>
    <x v="1"/>
    <x v="3"/>
    <x v="1"/>
    <n v="1"/>
    <n v="90"/>
    <n v="1"/>
    <n v="29460"/>
    <n v="7689090"/>
  </r>
  <r>
    <x v="2"/>
    <x v="3"/>
    <x v="1"/>
    <x v="3"/>
    <x v="2"/>
    <n v="2159"/>
    <n v="101101"/>
    <n v="680"/>
    <n v="29460"/>
    <n v="7689090"/>
  </r>
  <r>
    <x v="2"/>
    <x v="3"/>
    <x v="1"/>
    <x v="3"/>
    <x v="3"/>
    <n v="98"/>
    <n v="3601"/>
    <n v="23"/>
    <n v="29460"/>
    <n v="7689090"/>
  </r>
  <r>
    <x v="2"/>
    <x v="3"/>
    <x v="1"/>
    <x v="3"/>
    <x v="4"/>
    <n v="767"/>
    <n v="36516"/>
    <n v="180"/>
    <n v="29460"/>
    <n v="7689090"/>
  </r>
  <r>
    <x v="2"/>
    <x v="3"/>
    <x v="1"/>
    <x v="3"/>
    <x v="5"/>
    <n v="28"/>
    <n v="1140"/>
    <n v="8"/>
    <n v="29460"/>
    <n v="7689090"/>
  </r>
  <r>
    <x v="2"/>
    <x v="2"/>
    <x v="1"/>
    <x v="3"/>
    <x v="0"/>
    <n v="88"/>
    <n v="2817"/>
    <n v="23"/>
    <n v="32698"/>
    <n v="9052845"/>
  </r>
  <r>
    <x v="2"/>
    <x v="2"/>
    <x v="1"/>
    <x v="3"/>
    <x v="1"/>
    <n v="24"/>
    <n v="1198"/>
    <n v="10"/>
    <n v="32698"/>
    <n v="9052845"/>
  </r>
  <r>
    <x v="2"/>
    <x v="2"/>
    <x v="1"/>
    <x v="3"/>
    <x v="2"/>
    <n v="2196"/>
    <n v="106126"/>
    <n v="645"/>
    <n v="32698"/>
    <n v="9052845"/>
  </r>
  <r>
    <x v="2"/>
    <x v="2"/>
    <x v="1"/>
    <x v="3"/>
    <x v="3"/>
    <n v="136"/>
    <n v="5221"/>
    <n v="32"/>
    <n v="32698"/>
    <n v="9052845"/>
  </r>
  <r>
    <x v="2"/>
    <x v="2"/>
    <x v="1"/>
    <x v="3"/>
    <x v="4"/>
    <n v="665"/>
    <n v="31657"/>
    <n v="148"/>
    <n v="32698"/>
    <n v="9052845"/>
  </r>
  <r>
    <x v="2"/>
    <x v="2"/>
    <x v="1"/>
    <x v="3"/>
    <x v="5"/>
    <n v="28"/>
    <n v="1080"/>
    <n v="4"/>
    <n v="32698"/>
    <n v="9052845"/>
  </r>
  <r>
    <x v="2"/>
    <x v="5"/>
    <x v="0"/>
    <x v="3"/>
    <x v="0"/>
    <n v="35"/>
    <n v="1260"/>
    <n v="10"/>
    <n v="35039"/>
    <n v="9365725"/>
  </r>
  <r>
    <x v="2"/>
    <x v="5"/>
    <x v="0"/>
    <x v="3"/>
    <x v="1"/>
    <n v="0"/>
    <n v="0"/>
    <n v="0"/>
    <n v="35039"/>
    <n v="9365725"/>
  </r>
  <r>
    <x v="2"/>
    <x v="5"/>
    <x v="0"/>
    <x v="3"/>
    <x v="2"/>
    <n v="7481"/>
    <n v="334416"/>
    <n v="2145"/>
    <n v="35039"/>
    <n v="9365725"/>
  </r>
  <r>
    <x v="2"/>
    <x v="5"/>
    <x v="0"/>
    <x v="3"/>
    <x v="3"/>
    <n v="69"/>
    <n v="2439"/>
    <n v="24"/>
    <n v="35039"/>
    <n v="9365725"/>
  </r>
  <r>
    <x v="2"/>
    <x v="5"/>
    <x v="0"/>
    <x v="3"/>
    <x v="4"/>
    <n v="3517"/>
    <n v="149511"/>
    <n v="766"/>
    <n v="35039"/>
    <n v="9365725"/>
  </r>
  <r>
    <x v="2"/>
    <x v="5"/>
    <x v="0"/>
    <x v="3"/>
    <x v="5"/>
    <n v="21"/>
    <n v="990"/>
    <n v="7"/>
    <n v="35039"/>
    <n v="9365725"/>
  </r>
  <r>
    <x v="2"/>
    <x v="6"/>
    <x v="0"/>
    <x v="3"/>
    <x v="0"/>
    <n v="64"/>
    <n v="2368"/>
    <n v="20"/>
    <n v="35321"/>
    <n v="6822810"/>
  </r>
  <r>
    <x v="2"/>
    <x v="6"/>
    <x v="0"/>
    <x v="3"/>
    <x v="1"/>
    <n v="0"/>
    <n v="0"/>
    <n v="0"/>
    <n v="35321"/>
    <n v="6822810"/>
  </r>
  <r>
    <x v="2"/>
    <x v="6"/>
    <x v="0"/>
    <x v="3"/>
    <x v="2"/>
    <n v="7488"/>
    <n v="342306"/>
    <n v="2143"/>
    <n v="35321"/>
    <n v="6822810"/>
  </r>
  <r>
    <x v="2"/>
    <x v="6"/>
    <x v="0"/>
    <x v="3"/>
    <x v="3"/>
    <n v="158"/>
    <n v="5745"/>
    <n v="38"/>
    <n v="35321"/>
    <n v="6822810"/>
  </r>
  <r>
    <x v="2"/>
    <x v="6"/>
    <x v="0"/>
    <x v="3"/>
    <x v="4"/>
    <n v="3626"/>
    <n v="161844"/>
    <n v="769"/>
    <n v="35321"/>
    <n v="6822810"/>
  </r>
  <r>
    <x v="2"/>
    <x v="6"/>
    <x v="0"/>
    <x v="3"/>
    <x v="5"/>
    <n v="36"/>
    <n v="1245"/>
    <n v="9"/>
    <n v="35321"/>
    <n v="6822810"/>
  </r>
  <r>
    <x v="2"/>
    <x v="3"/>
    <x v="0"/>
    <x v="3"/>
    <x v="0"/>
    <n v="136"/>
    <n v="4523"/>
    <n v="33"/>
    <n v="36580"/>
    <n v="9856372"/>
  </r>
  <r>
    <x v="2"/>
    <x v="3"/>
    <x v="0"/>
    <x v="3"/>
    <x v="1"/>
    <n v="3"/>
    <n v="150"/>
    <n v="2"/>
    <n v="36580"/>
    <n v="9856372"/>
  </r>
  <r>
    <x v="2"/>
    <x v="3"/>
    <x v="0"/>
    <x v="3"/>
    <x v="2"/>
    <n v="7924"/>
    <n v="371012"/>
    <n v="2214"/>
    <n v="36580"/>
    <n v="9856372"/>
  </r>
  <r>
    <x v="2"/>
    <x v="3"/>
    <x v="0"/>
    <x v="3"/>
    <x v="3"/>
    <n v="215"/>
    <n v="8460"/>
    <n v="53"/>
    <n v="36580"/>
    <n v="9856372"/>
  </r>
  <r>
    <x v="2"/>
    <x v="3"/>
    <x v="0"/>
    <x v="3"/>
    <x v="4"/>
    <n v="3064"/>
    <n v="141972"/>
    <n v="696"/>
    <n v="36580"/>
    <n v="9856372"/>
  </r>
  <r>
    <x v="2"/>
    <x v="3"/>
    <x v="0"/>
    <x v="3"/>
    <x v="5"/>
    <n v="69"/>
    <n v="2556"/>
    <n v="15"/>
    <n v="36580"/>
    <n v="9856372"/>
  </r>
  <r>
    <x v="2"/>
    <x v="1"/>
    <x v="1"/>
    <x v="3"/>
    <x v="0"/>
    <n v="66"/>
    <n v="2288"/>
    <n v="15"/>
    <n v="37420"/>
    <n v="7242404"/>
  </r>
  <r>
    <x v="2"/>
    <x v="1"/>
    <x v="1"/>
    <x v="3"/>
    <x v="1"/>
    <n v="68"/>
    <n v="3093"/>
    <n v="18"/>
    <n v="37420"/>
    <n v="7242404"/>
  </r>
  <r>
    <x v="2"/>
    <x v="1"/>
    <x v="1"/>
    <x v="3"/>
    <x v="2"/>
    <n v="2261"/>
    <n v="114440"/>
    <n v="683"/>
    <n v="37420"/>
    <n v="7242404"/>
  </r>
  <r>
    <x v="2"/>
    <x v="1"/>
    <x v="1"/>
    <x v="3"/>
    <x v="3"/>
    <n v="153"/>
    <n v="5703"/>
    <n v="40"/>
    <n v="37420"/>
    <n v="7242404"/>
  </r>
  <r>
    <x v="2"/>
    <x v="1"/>
    <x v="1"/>
    <x v="3"/>
    <x v="4"/>
    <n v="574"/>
    <n v="28473"/>
    <n v="140"/>
    <n v="37420"/>
    <n v="7242404"/>
  </r>
  <r>
    <x v="2"/>
    <x v="1"/>
    <x v="1"/>
    <x v="3"/>
    <x v="5"/>
    <n v="41"/>
    <n v="1770"/>
    <n v="13"/>
    <n v="37420"/>
    <n v="7242404"/>
  </r>
  <r>
    <x v="2"/>
    <x v="2"/>
    <x v="0"/>
    <x v="3"/>
    <x v="0"/>
    <n v="174"/>
    <n v="5965"/>
    <n v="43"/>
    <n v="40895"/>
    <n v="11368931"/>
  </r>
  <r>
    <x v="2"/>
    <x v="2"/>
    <x v="0"/>
    <x v="3"/>
    <x v="1"/>
    <n v="69"/>
    <n v="2397"/>
    <n v="20"/>
    <n v="40895"/>
    <n v="11368931"/>
  </r>
  <r>
    <x v="2"/>
    <x v="2"/>
    <x v="0"/>
    <x v="3"/>
    <x v="2"/>
    <n v="7895"/>
    <n v="380708"/>
    <n v="2266"/>
    <n v="40895"/>
    <n v="11368931"/>
  </r>
  <r>
    <x v="2"/>
    <x v="2"/>
    <x v="0"/>
    <x v="3"/>
    <x v="3"/>
    <n v="246"/>
    <n v="10036"/>
    <n v="69"/>
    <n v="40895"/>
    <n v="11368931"/>
  </r>
  <r>
    <x v="2"/>
    <x v="2"/>
    <x v="0"/>
    <x v="3"/>
    <x v="4"/>
    <n v="2863"/>
    <n v="138407"/>
    <n v="639"/>
    <n v="40895"/>
    <n v="11368931"/>
  </r>
  <r>
    <x v="2"/>
    <x v="2"/>
    <x v="0"/>
    <x v="3"/>
    <x v="5"/>
    <n v="82"/>
    <n v="2978"/>
    <n v="19"/>
    <n v="40895"/>
    <n v="11368931"/>
  </r>
  <r>
    <x v="2"/>
    <x v="1"/>
    <x v="0"/>
    <x v="3"/>
    <x v="0"/>
    <n v="210"/>
    <n v="7695"/>
    <n v="48"/>
    <n v="46670"/>
    <n v="8470953"/>
  </r>
  <r>
    <x v="2"/>
    <x v="1"/>
    <x v="0"/>
    <x v="3"/>
    <x v="1"/>
    <n v="92"/>
    <n v="3765"/>
    <n v="26"/>
    <n v="46670"/>
    <n v="8470953"/>
  </r>
  <r>
    <x v="2"/>
    <x v="1"/>
    <x v="0"/>
    <x v="3"/>
    <x v="2"/>
    <n v="7913"/>
    <n v="404143"/>
    <n v="2341"/>
    <n v="46670"/>
    <n v="8470953"/>
  </r>
  <r>
    <x v="2"/>
    <x v="1"/>
    <x v="0"/>
    <x v="3"/>
    <x v="3"/>
    <n v="438"/>
    <n v="17312"/>
    <n v="120"/>
    <n v="46670"/>
    <n v="8470953"/>
  </r>
  <r>
    <x v="2"/>
    <x v="1"/>
    <x v="0"/>
    <x v="3"/>
    <x v="4"/>
    <n v="2626"/>
    <n v="128283"/>
    <n v="589"/>
    <n v="46670"/>
    <n v="8470953"/>
  </r>
  <r>
    <x v="2"/>
    <x v="1"/>
    <x v="0"/>
    <x v="3"/>
    <x v="5"/>
    <n v="70"/>
    <n v="2721"/>
    <n v="23"/>
    <n v="46670"/>
    <n v="8470953"/>
  </r>
  <r>
    <x v="3"/>
    <x v="12"/>
    <x v="0"/>
    <x v="0"/>
    <x v="0"/>
    <n v="0"/>
    <n v="0"/>
    <n v="0"/>
    <n v="109110"/>
    <n v="26456502"/>
  </r>
  <r>
    <x v="3"/>
    <x v="12"/>
    <x v="0"/>
    <x v="0"/>
    <x v="1"/>
    <n v="0"/>
    <n v="0"/>
    <n v="0"/>
    <n v="109110"/>
    <n v="26456502"/>
  </r>
  <r>
    <x v="3"/>
    <x v="12"/>
    <x v="0"/>
    <x v="0"/>
    <x v="2"/>
    <n v="380"/>
    <n v="12109"/>
    <n v="142"/>
    <n v="109110"/>
    <n v="26456502"/>
  </r>
  <r>
    <x v="3"/>
    <x v="12"/>
    <x v="0"/>
    <x v="0"/>
    <x v="3"/>
    <n v="0"/>
    <n v="0"/>
    <n v="0"/>
    <n v="109110"/>
    <n v="26456502"/>
  </r>
  <r>
    <x v="3"/>
    <x v="12"/>
    <x v="0"/>
    <x v="0"/>
    <x v="4"/>
    <n v="274"/>
    <n v="9341"/>
    <n v="70"/>
    <n v="109110"/>
    <n v="26456502"/>
  </r>
  <r>
    <x v="3"/>
    <x v="12"/>
    <x v="0"/>
    <x v="0"/>
    <x v="5"/>
    <n v="0"/>
    <n v="0"/>
    <n v="0"/>
    <n v="109110"/>
    <n v="26456502"/>
  </r>
  <r>
    <x v="3"/>
    <x v="5"/>
    <x v="0"/>
    <x v="0"/>
    <x v="0"/>
    <n v="1"/>
    <n v="30"/>
    <n v="1"/>
    <n v="109383"/>
    <n v="27667104"/>
  </r>
  <r>
    <x v="3"/>
    <x v="5"/>
    <x v="0"/>
    <x v="0"/>
    <x v="1"/>
    <n v="0"/>
    <n v="0"/>
    <n v="0"/>
    <n v="109383"/>
    <n v="27667104"/>
  </r>
  <r>
    <x v="3"/>
    <x v="5"/>
    <x v="0"/>
    <x v="0"/>
    <x v="2"/>
    <n v="422"/>
    <n v="14256"/>
    <n v="143"/>
    <n v="109383"/>
    <n v="27667104"/>
  </r>
  <r>
    <x v="3"/>
    <x v="5"/>
    <x v="0"/>
    <x v="0"/>
    <x v="3"/>
    <n v="9"/>
    <n v="396"/>
    <n v="3"/>
    <n v="109383"/>
    <n v="27667104"/>
  </r>
  <r>
    <x v="3"/>
    <x v="5"/>
    <x v="0"/>
    <x v="0"/>
    <x v="4"/>
    <n v="198"/>
    <n v="7817"/>
    <n v="58"/>
    <n v="109383"/>
    <n v="27667104"/>
  </r>
  <r>
    <x v="3"/>
    <x v="5"/>
    <x v="0"/>
    <x v="0"/>
    <x v="5"/>
    <n v="27"/>
    <n v="810"/>
    <n v="4"/>
    <n v="109383"/>
    <n v="27667104"/>
  </r>
  <r>
    <x v="3"/>
    <x v="7"/>
    <x v="0"/>
    <x v="0"/>
    <x v="0"/>
    <n v="0"/>
    <n v="0"/>
    <n v="0"/>
    <n v="109447"/>
    <n v="26027095"/>
  </r>
  <r>
    <x v="3"/>
    <x v="7"/>
    <x v="0"/>
    <x v="0"/>
    <x v="1"/>
    <n v="0"/>
    <n v="0"/>
    <n v="0"/>
    <n v="109447"/>
    <n v="26027095"/>
  </r>
  <r>
    <x v="3"/>
    <x v="7"/>
    <x v="0"/>
    <x v="0"/>
    <x v="2"/>
    <n v="401"/>
    <n v="12518"/>
    <n v="147"/>
    <n v="109447"/>
    <n v="26027095"/>
  </r>
  <r>
    <x v="3"/>
    <x v="7"/>
    <x v="0"/>
    <x v="0"/>
    <x v="3"/>
    <n v="0"/>
    <n v="0"/>
    <n v="0"/>
    <n v="109447"/>
    <n v="26027095"/>
  </r>
  <r>
    <x v="3"/>
    <x v="7"/>
    <x v="0"/>
    <x v="0"/>
    <x v="4"/>
    <n v="255"/>
    <n v="10180"/>
    <n v="65"/>
    <n v="109447"/>
    <n v="26027095"/>
  </r>
  <r>
    <x v="3"/>
    <x v="7"/>
    <x v="0"/>
    <x v="0"/>
    <x v="5"/>
    <n v="10"/>
    <n v="300"/>
    <n v="2"/>
    <n v="109447"/>
    <n v="26027095"/>
  </r>
  <r>
    <x v="3"/>
    <x v="6"/>
    <x v="0"/>
    <x v="0"/>
    <x v="0"/>
    <n v="0"/>
    <n v="0"/>
    <n v="0"/>
    <n v="110791"/>
    <n v="24883180"/>
  </r>
  <r>
    <x v="3"/>
    <x v="6"/>
    <x v="0"/>
    <x v="0"/>
    <x v="1"/>
    <n v="0"/>
    <n v="0"/>
    <n v="0"/>
    <n v="110791"/>
    <n v="24883180"/>
  </r>
  <r>
    <x v="3"/>
    <x v="6"/>
    <x v="0"/>
    <x v="0"/>
    <x v="2"/>
    <n v="359"/>
    <n v="12447"/>
    <n v="121"/>
    <n v="110791"/>
    <n v="24883180"/>
  </r>
  <r>
    <x v="3"/>
    <x v="6"/>
    <x v="0"/>
    <x v="0"/>
    <x v="3"/>
    <n v="11"/>
    <n v="330"/>
    <n v="1"/>
    <n v="110791"/>
    <n v="24883180"/>
  </r>
  <r>
    <x v="3"/>
    <x v="6"/>
    <x v="0"/>
    <x v="0"/>
    <x v="4"/>
    <n v="239"/>
    <n v="8507"/>
    <n v="76"/>
    <n v="110791"/>
    <n v="24883180"/>
  </r>
  <r>
    <x v="3"/>
    <x v="6"/>
    <x v="0"/>
    <x v="0"/>
    <x v="5"/>
    <n v="36"/>
    <n v="1200"/>
    <n v="6"/>
    <n v="110791"/>
    <n v="24883180"/>
  </r>
  <r>
    <x v="3"/>
    <x v="11"/>
    <x v="0"/>
    <x v="0"/>
    <x v="0"/>
    <n v="0"/>
    <n v="0"/>
    <n v="0"/>
    <n v="110906"/>
    <n v="27436112"/>
  </r>
  <r>
    <x v="3"/>
    <x v="11"/>
    <x v="0"/>
    <x v="0"/>
    <x v="1"/>
    <n v="0"/>
    <n v="0"/>
    <n v="0"/>
    <n v="110906"/>
    <n v="27436112"/>
  </r>
  <r>
    <x v="3"/>
    <x v="11"/>
    <x v="0"/>
    <x v="0"/>
    <x v="2"/>
    <n v="416"/>
    <n v="12927"/>
    <n v="149"/>
    <n v="110906"/>
    <n v="27436112"/>
  </r>
  <r>
    <x v="3"/>
    <x v="11"/>
    <x v="0"/>
    <x v="0"/>
    <x v="3"/>
    <n v="0"/>
    <n v="0"/>
    <n v="0"/>
    <n v="110906"/>
    <n v="27436112"/>
  </r>
  <r>
    <x v="3"/>
    <x v="11"/>
    <x v="0"/>
    <x v="0"/>
    <x v="4"/>
    <n v="229"/>
    <n v="7898"/>
    <n v="53"/>
    <n v="110906"/>
    <n v="27436112"/>
  </r>
  <r>
    <x v="3"/>
    <x v="11"/>
    <x v="0"/>
    <x v="0"/>
    <x v="5"/>
    <n v="0"/>
    <n v="0"/>
    <n v="0"/>
    <n v="110906"/>
    <n v="27436112"/>
  </r>
  <r>
    <x v="3"/>
    <x v="12"/>
    <x v="1"/>
    <x v="0"/>
    <x v="0"/>
    <n v="0"/>
    <n v="0"/>
    <n v="0"/>
    <n v="111458"/>
    <n v="27046525"/>
  </r>
  <r>
    <x v="3"/>
    <x v="12"/>
    <x v="1"/>
    <x v="0"/>
    <x v="1"/>
    <n v="0"/>
    <n v="0"/>
    <n v="0"/>
    <n v="111458"/>
    <n v="27046525"/>
  </r>
  <r>
    <x v="3"/>
    <x v="12"/>
    <x v="1"/>
    <x v="0"/>
    <x v="2"/>
    <n v="302"/>
    <n v="9249"/>
    <n v="107"/>
    <n v="111458"/>
    <n v="27046525"/>
  </r>
  <r>
    <x v="3"/>
    <x v="12"/>
    <x v="1"/>
    <x v="0"/>
    <x v="3"/>
    <n v="0"/>
    <n v="0"/>
    <n v="0"/>
    <n v="111458"/>
    <n v="27046525"/>
  </r>
  <r>
    <x v="3"/>
    <x v="12"/>
    <x v="1"/>
    <x v="0"/>
    <x v="4"/>
    <n v="124"/>
    <n v="5070"/>
    <n v="36"/>
    <n v="111458"/>
    <n v="27046525"/>
  </r>
  <r>
    <x v="3"/>
    <x v="12"/>
    <x v="1"/>
    <x v="0"/>
    <x v="5"/>
    <n v="0"/>
    <n v="0"/>
    <n v="0"/>
    <n v="111458"/>
    <n v="27046525"/>
  </r>
  <r>
    <x v="3"/>
    <x v="7"/>
    <x v="1"/>
    <x v="0"/>
    <x v="0"/>
    <n v="0"/>
    <n v="0"/>
    <n v="0"/>
    <n v="112330"/>
    <n v="26783318"/>
  </r>
  <r>
    <x v="3"/>
    <x v="7"/>
    <x v="1"/>
    <x v="0"/>
    <x v="1"/>
    <n v="0"/>
    <n v="0"/>
    <n v="0"/>
    <n v="112330"/>
    <n v="26783318"/>
  </r>
  <r>
    <x v="3"/>
    <x v="7"/>
    <x v="1"/>
    <x v="0"/>
    <x v="2"/>
    <n v="322"/>
    <n v="10081"/>
    <n v="110"/>
    <n v="112330"/>
    <n v="26783318"/>
  </r>
  <r>
    <x v="3"/>
    <x v="7"/>
    <x v="1"/>
    <x v="0"/>
    <x v="3"/>
    <n v="1"/>
    <n v="30"/>
    <n v="1"/>
    <n v="112330"/>
    <n v="26783318"/>
  </r>
  <r>
    <x v="3"/>
    <x v="7"/>
    <x v="1"/>
    <x v="0"/>
    <x v="4"/>
    <n v="126"/>
    <n v="4505"/>
    <n v="33"/>
    <n v="112330"/>
    <n v="26783318"/>
  </r>
  <r>
    <x v="3"/>
    <x v="7"/>
    <x v="1"/>
    <x v="0"/>
    <x v="5"/>
    <n v="0"/>
    <n v="0"/>
    <n v="0"/>
    <n v="112330"/>
    <n v="26783318"/>
  </r>
  <r>
    <x v="3"/>
    <x v="5"/>
    <x v="1"/>
    <x v="0"/>
    <x v="0"/>
    <n v="0"/>
    <n v="0"/>
    <n v="0"/>
    <n v="112483"/>
    <n v="28531432"/>
  </r>
  <r>
    <x v="3"/>
    <x v="5"/>
    <x v="1"/>
    <x v="0"/>
    <x v="1"/>
    <n v="0"/>
    <n v="0"/>
    <n v="0"/>
    <n v="112483"/>
    <n v="28531432"/>
  </r>
  <r>
    <x v="3"/>
    <x v="5"/>
    <x v="1"/>
    <x v="0"/>
    <x v="2"/>
    <n v="341"/>
    <n v="10526"/>
    <n v="106"/>
    <n v="112483"/>
    <n v="28531432"/>
  </r>
  <r>
    <x v="3"/>
    <x v="5"/>
    <x v="1"/>
    <x v="0"/>
    <x v="3"/>
    <n v="2"/>
    <n v="60"/>
    <n v="1"/>
    <n v="112483"/>
    <n v="28531432"/>
  </r>
  <r>
    <x v="3"/>
    <x v="5"/>
    <x v="1"/>
    <x v="0"/>
    <x v="4"/>
    <n v="165"/>
    <n v="5850"/>
    <n v="42"/>
    <n v="112483"/>
    <n v="28531432"/>
  </r>
  <r>
    <x v="3"/>
    <x v="5"/>
    <x v="1"/>
    <x v="0"/>
    <x v="5"/>
    <n v="3"/>
    <n v="90"/>
    <n v="2"/>
    <n v="112483"/>
    <n v="28531432"/>
  </r>
  <r>
    <x v="3"/>
    <x v="11"/>
    <x v="1"/>
    <x v="0"/>
    <x v="0"/>
    <n v="0"/>
    <n v="0"/>
    <n v="0"/>
    <n v="113294"/>
    <n v="27995517"/>
  </r>
  <r>
    <x v="3"/>
    <x v="11"/>
    <x v="1"/>
    <x v="0"/>
    <x v="1"/>
    <n v="0"/>
    <n v="0"/>
    <n v="0"/>
    <n v="113294"/>
    <n v="27995517"/>
  </r>
  <r>
    <x v="3"/>
    <x v="11"/>
    <x v="1"/>
    <x v="0"/>
    <x v="2"/>
    <n v="342"/>
    <n v="10201"/>
    <n v="109"/>
    <n v="113294"/>
    <n v="27995517"/>
  </r>
  <r>
    <x v="3"/>
    <x v="11"/>
    <x v="1"/>
    <x v="0"/>
    <x v="3"/>
    <n v="0"/>
    <n v="0"/>
    <n v="0"/>
    <n v="113294"/>
    <n v="27995517"/>
  </r>
  <r>
    <x v="3"/>
    <x v="11"/>
    <x v="1"/>
    <x v="0"/>
    <x v="4"/>
    <n v="100"/>
    <n v="3897"/>
    <n v="34"/>
    <n v="113294"/>
    <n v="27995517"/>
  </r>
  <r>
    <x v="3"/>
    <x v="11"/>
    <x v="1"/>
    <x v="0"/>
    <x v="5"/>
    <n v="0"/>
    <n v="0"/>
    <n v="0"/>
    <n v="113294"/>
    <n v="27995517"/>
  </r>
  <r>
    <x v="3"/>
    <x v="4"/>
    <x v="0"/>
    <x v="0"/>
    <x v="0"/>
    <n v="0"/>
    <n v="0"/>
    <n v="0"/>
    <n v="113658"/>
    <n v="29593659"/>
  </r>
  <r>
    <x v="3"/>
    <x v="4"/>
    <x v="0"/>
    <x v="0"/>
    <x v="1"/>
    <n v="0"/>
    <n v="0"/>
    <n v="0"/>
    <n v="113658"/>
    <n v="29593659"/>
  </r>
  <r>
    <x v="3"/>
    <x v="4"/>
    <x v="0"/>
    <x v="0"/>
    <x v="2"/>
    <n v="375"/>
    <n v="12441"/>
    <n v="131"/>
    <n v="113658"/>
    <n v="29593659"/>
  </r>
  <r>
    <x v="3"/>
    <x v="4"/>
    <x v="0"/>
    <x v="0"/>
    <x v="3"/>
    <n v="14"/>
    <n v="498"/>
    <n v="3"/>
    <n v="113658"/>
    <n v="29593659"/>
  </r>
  <r>
    <x v="3"/>
    <x v="4"/>
    <x v="0"/>
    <x v="0"/>
    <x v="4"/>
    <n v="249"/>
    <n v="9469"/>
    <n v="80"/>
    <n v="113658"/>
    <n v="29593659"/>
  </r>
  <r>
    <x v="3"/>
    <x v="4"/>
    <x v="0"/>
    <x v="0"/>
    <x v="5"/>
    <n v="57"/>
    <n v="2024"/>
    <n v="11"/>
    <n v="113658"/>
    <n v="29593659"/>
  </r>
  <r>
    <x v="3"/>
    <x v="6"/>
    <x v="1"/>
    <x v="0"/>
    <x v="0"/>
    <n v="0"/>
    <n v="0"/>
    <n v="0"/>
    <n v="114089"/>
    <n v="25622514"/>
  </r>
  <r>
    <x v="3"/>
    <x v="6"/>
    <x v="1"/>
    <x v="0"/>
    <x v="1"/>
    <n v="0"/>
    <n v="0"/>
    <n v="0"/>
    <n v="114089"/>
    <n v="25622514"/>
  </r>
  <r>
    <x v="3"/>
    <x v="6"/>
    <x v="1"/>
    <x v="0"/>
    <x v="2"/>
    <n v="334"/>
    <n v="10629"/>
    <n v="93"/>
    <n v="114089"/>
    <n v="25622514"/>
  </r>
  <r>
    <x v="3"/>
    <x v="6"/>
    <x v="1"/>
    <x v="0"/>
    <x v="3"/>
    <n v="0"/>
    <n v="0"/>
    <n v="0"/>
    <n v="114089"/>
    <n v="25622514"/>
  </r>
  <r>
    <x v="3"/>
    <x v="6"/>
    <x v="1"/>
    <x v="0"/>
    <x v="4"/>
    <n v="206"/>
    <n v="6666"/>
    <n v="48"/>
    <n v="114089"/>
    <n v="25622514"/>
  </r>
  <r>
    <x v="3"/>
    <x v="6"/>
    <x v="1"/>
    <x v="0"/>
    <x v="5"/>
    <n v="8"/>
    <n v="240"/>
    <n v="2"/>
    <n v="114089"/>
    <n v="25622514"/>
  </r>
  <r>
    <x v="3"/>
    <x v="8"/>
    <x v="0"/>
    <x v="0"/>
    <x v="0"/>
    <n v="0"/>
    <n v="0"/>
    <n v="0"/>
    <n v="115699"/>
    <n v="29168080"/>
  </r>
  <r>
    <x v="3"/>
    <x v="8"/>
    <x v="0"/>
    <x v="0"/>
    <x v="1"/>
    <n v="0"/>
    <n v="0"/>
    <n v="0"/>
    <n v="115699"/>
    <n v="29168080"/>
  </r>
  <r>
    <x v="3"/>
    <x v="8"/>
    <x v="0"/>
    <x v="0"/>
    <x v="2"/>
    <n v="452"/>
    <n v="13426"/>
    <n v="164"/>
    <n v="115699"/>
    <n v="29168080"/>
  </r>
  <r>
    <x v="3"/>
    <x v="8"/>
    <x v="0"/>
    <x v="0"/>
    <x v="3"/>
    <n v="0"/>
    <n v="0"/>
    <n v="0"/>
    <n v="115699"/>
    <n v="29168080"/>
  </r>
  <r>
    <x v="3"/>
    <x v="8"/>
    <x v="0"/>
    <x v="0"/>
    <x v="4"/>
    <n v="177"/>
    <n v="5834"/>
    <n v="48"/>
    <n v="115699"/>
    <n v="29168080"/>
  </r>
  <r>
    <x v="3"/>
    <x v="8"/>
    <x v="0"/>
    <x v="0"/>
    <x v="5"/>
    <n v="0"/>
    <n v="0"/>
    <n v="0"/>
    <n v="115699"/>
    <n v="29168080"/>
  </r>
  <r>
    <x v="3"/>
    <x v="9"/>
    <x v="0"/>
    <x v="0"/>
    <x v="0"/>
    <n v="0"/>
    <n v="0"/>
    <n v="0"/>
    <n v="116118"/>
    <n v="31438029"/>
  </r>
  <r>
    <x v="3"/>
    <x v="9"/>
    <x v="0"/>
    <x v="0"/>
    <x v="1"/>
    <n v="0"/>
    <n v="0"/>
    <n v="0"/>
    <n v="116118"/>
    <n v="31438029"/>
  </r>
  <r>
    <x v="3"/>
    <x v="9"/>
    <x v="0"/>
    <x v="0"/>
    <x v="2"/>
    <n v="467"/>
    <n v="13684"/>
    <n v="165"/>
    <n v="116118"/>
    <n v="31438029"/>
  </r>
  <r>
    <x v="3"/>
    <x v="9"/>
    <x v="0"/>
    <x v="0"/>
    <x v="3"/>
    <n v="0"/>
    <n v="0"/>
    <n v="0"/>
    <n v="116118"/>
    <n v="31438029"/>
  </r>
  <r>
    <x v="3"/>
    <x v="9"/>
    <x v="0"/>
    <x v="0"/>
    <x v="4"/>
    <n v="112"/>
    <n v="3540"/>
    <n v="33"/>
    <n v="116118"/>
    <n v="31438029"/>
  </r>
  <r>
    <x v="3"/>
    <x v="9"/>
    <x v="0"/>
    <x v="0"/>
    <x v="5"/>
    <n v="0"/>
    <n v="0"/>
    <n v="0"/>
    <n v="116118"/>
    <n v="31438029"/>
  </r>
  <r>
    <x v="3"/>
    <x v="4"/>
    <x v="1"/>
    <x v="0"/>
    <x v="0"/>
    <n v="2"/>
    <n v="60"/>
    <n v="1"/>
    <n v="116883"/>
    <n v="30582469"/>
  </r>
  <r>
    <x v="3"/>
    <x v="4"/>
    <x v="1"/>
    <x v="0"/>
    <x v="1"/>
    <n v="0"/>
    <n v="0"/>
    <n v="0"/>
    <n v="116883"/>
    <n v="30582469"/>
  </r>
  <r>
    <x v="3"/>
    <x v="4"/>
    <x v="1"/>
    <x v="0"/>
    <x v="2"/>
    <n v="285"/>
    <n v="9065"/>
    <n v="102"/>
    <n v="116883"/>
    <n v="30582469"/>
  </r>
  <r>
    <x v="3"/>
    <x v="4"/>
    <x v="1"/>
    <x v="0"/>
    <x v="3"/>
    <n v="1"/>
    <n v="90"/>
    <n v="1"/>
    <n v="116883"/>
    <n v="30582469"/>
  </r>
  <r>
    <x v="3"/>
    <x v="4"/>
    <x v="1"/>
    <x v="0"/>
    <x v="4"/>
    <n v="198"/>
    <n v="6262"/>
    <n v="49"/>
    <n v="116883"/>
    <n v="30582469"/>
  </r>
  <r>
    <x v="3"/>
    <x v="4"/>
    <x v="1"/>
    <x v="0"/>
    <x v="5"/>
    <n v="9"/>
    <n v="270"/>
    <n v="2"/>
    <n v="116883"/>
    <n v="30582469"/>
  </r>
  <r>
    <x v="3"/>
    <x v="8"/>
    <x v="1"/>
    <x v="0"/>
    <x v="0"/>
    <n v="0"/>
    <n v="0"/>
    <n v="0"/>
    <n v="118002"/>
    <n v="29827542"/>
  </r>
  <r>
    <x v="3"/>
    <x v="8"/>
    <x v="1"/>
    <x v="0"/>
    <x v="1"/>
    <n v="0"/>
    <n v="0"/>
    <n v="0"/>
    <n v="118002"/>
    <n v="29827542"/>
  </r>
  <r>
    <x v="3"/>
    <x v="8"/>
    <x v="1"/>
    <x v="0"/>
    <x v="2"/>
    <n v="378"/>
    <n v="11524"/>
    <n v="124"/>
    <n v="118002"/>
    <n v="29827542"/>
  </r>
  <r>
    <x v="3"/>
    <x v="8"/>
    <x v="1"/>
    <x v="0"/>
    <x v="3"/>
    <n v="0"/>
    <n v="0"/>
    <n v="0"/>
    <n v="118002"/>
    <n v="29827542"/>
  </r>
  <r>
    <x v="3"/>
    <x v="8"/>
    <x v="1"/>
    <x v="0"/>
    <x v="4"/>
    <n v="71"/>
    <n v="2520"/>
    <n v="27"/>
    <n v="118002"/>
    <n v="29827542"/>
  </r>
  <r>
    <x v="3"/>
    <x v="8"/>
    <x v="1"/>
    <x v="0"/>
    <x v="5"/>
    <n v="0"/>
    <n v="0"/>
    <n v="0"/>
    <n v="118002"/>
    <n v="29827542"/>
  </r>
  <r>
    <x v="3"/>
    <x v="9"/>
    <x v="1"/>
    <x v="0"/>
    <x v="0"/>
    <n v="0"/>
    <n v="0"/>
    <n v="0"/>
    <n v="118744"/>
    <n v="32257617"/>
  </r>
  <r>
    <x v="3"/>
    <x v="9"/>
    <x v="1"/>
    <x v="0"/>
    <x v="1"/>
    <n v="0"/>
    <n v="0"/>
    <n v="0"/>
    <n v="118744"/>
    <n v="32257617"/>
  </r>
  <r>
    <x v="3"/>
    <x v="9"/>
    <x v="1"/>
    <x v="0"/>
    <x v="2"/>
    <n v="339"/>
    <n v="10682"/>
    <n v="131"/>
    <n v="118744"/>
    <n v="32257617"/>
  </r>
  <r>
    <x v="3"/>
    <x v="9"/>
    <x v="1"/>
    <x v="0"/>
    <x v="3"/>
    <n v="0"/>
    <n v="0"/>
    <n v="0"/>
    <n v="118744"/>
    <n v="32257617"/>
  </r>
  <r>
    <x v="3"/>
    <x v="9"/>
    <x v="1"/>
    <x v="0"/>
    <x v="4"/>
    <n v="76"/>
    <n v="2742"/>
    <n v="24"/>
    <n v="118744"/>
    <n v="32257617"/>
  </r>
  <r>
    <x v="3"/>
    <x v="9"/>
    <x v="1"/>
    <x v="0"/>
    <x v="5"/>
    <n v="0"/>
    <n v="0"/>
    <n v="0"/>
    <n v="118744"/>
    <n v="32257617"/>
  </r>
  <r>
    <x v="3"/>
    <x v="1"/>
    <x v="0"/>
    <x v="0"/>
    <x v="0"/>
    <n v="15"/>
    <n v="450"/>
    <n v="3"/>
    <n v="119841"/>
    <n v="31084274"/>
  </r>
  <r>
    <x v="3"/>
    <x v="1"/>
    <x v="0"/>
    <x v="0"/>
    <x v="1"/>
    <n v="9"/>
    <n v="270"/>
    <n v="1"/>
    <n v="119841"/>
    <n v="31084274"/>
  </r>
  <r>
    <x v="3"/>
    <x v="1"/>
    <x v="0"/>
    <x v="0"/>
    <x v="2"/>
    <n v="439"/>
    <n v="14825"/>
    <n v="158"/>
    <n v="119841"/>
    <n v="31084274"/>
  </r>
  <r>
    <x v="3"/>
    <x v="1"/>
    <x v="0"/>
    <x v="0"/>
    <x v="3"/>
    <n v="20"/>
    <n v="840"/>
    <n v="8"/>
    <n v="119841"/>
    <n v="31084274"/>
  </r>
  <r>
    <x v="3"/>
    <x v="1"/>
    <x v="0"/>
    <x v="0"/>
    <x v="4"/>
    <n v="172"/>
    <n v="5537"/>
    <n v="46"/>
    <n v="119841"/>
    <n v="31084274"/>
  </r>
  <r>
    <x v="3"/>
    <x v="1"/>
    <x v="0"/>
    <x v="0"/>
    <x v="5"/>
    <n v="93"/>
    <n v="3090"/>
    <n v="24"/>
    <n v="119841"/>
    <n v="31084274"/>
  </r>
  <r>
    <x v="3"/>
    <x v="10"/>
    <x v="0"/>
    <x v="0"/>
    <x v="0"/>
    <n v="0"/>
    <n v="0"/>
    <n v="0"/>
    <n v="120924"/>
    <n v="29298669"/>
  </r>
  <r>
    <x v="3"/>
    <x v="10"/>
    <x v="0"/>
    <x v="0"/>
    <x v="1"/>
    <n v="0"/>
    <n v="0"/>
    <n v="0"/>
    <n v="120924"/>
    <n v="29298669"/>
  </r>
  <r>
    <x v="3"/>
    <x v="10"/>
    <x v="0"/>
    <x v="0"/>
    <x v="2"/>
    <n v="462"/>
    <n v="12897"/>
    <n v="162"/>
    <n v="120924"/>
    <n v="29298669"/>
  </r>
  <r>
    <x v="3"/>
    <x v="10"/>
    <x v="0"/>
    <x v="0"/>
    <x v="3"/>
    <n v="0"/>
    <n v="0"/>
    <n v="0"/>
    <n v="120924"/>
    <n v="29298669"/>
  </r>
  <r>
    <x v="3"/>
    <x v="10"/>
    <x v="0"/>
    <x v="0"/>
    <x v="4"/>
    <n v="69"/>
    <n v="2150"/>
    <n v="23"/>
    <n v="120924"/>
    <n v="29298669"/>
  </r>
  <r>
    <x v="3"/>
    <x v="10"/>
    <x v="0"/>
    <x v="0"/>
    <x v="5"/>
    <n v="0"/>
    <n v="0"/>
    <n v="0"/>
    <n v="120924"/>
    <n v="29298669"/>
  </r>
  <r>
    <x v="3"/>
    <x v="2"/>
    <x v="0"/>
    <x v="0"/>
    <x v="0"/>
    <n v="11"/>
    <n v="325"/>
    <n v="2"/>
    <n v="121131"/>
    <n v="31271093"/>
  </r>
  <r>
    <x v="3"/>
    <x v="2"/>
    <x v="0"/>
    <x v="0"/>
    <x v="1"/>
    <n v="10"/>
    <n v="300"/>
    <n v="1"/>
    <n v="121131"/>
    <n v="31271093"/>
  </r>
  <r>
    <x v="3"/>
    <x v="2"/>
    <x v="0"/>
    <x v="0"/>
    <x v="2"/>
    <n v="482"/>
    <n v="15365"/>
    <n v="167"/>
    <n v="121131"/>
    <n v="31271093"/>
  </r>
  <r>
    <x v="3"/>
    <x v="2"/>
    <x v="0"/>
    <x v="0"/>
    <x v="3"/>
    <n v="13"/>
    <n v="524"/>
    <n v="7"/>
    <n v="121131"/>
    <n v="31271093"/>
  </r>
  <r>
    <x v="3"/>
    <x v="2"/>
    <x v="0"/>
    <x v="0"/>
    <x v="4"/>
    <n v="262"/>
    <n v="8641"/>
    <n v="77"/>
    <n v="121131"/>
    <n v="31271093"/>
  </r>
  <r>
    <x v="3"/>
    <x v="2"/>
    <x v="0"/>
    <x v="0"/>
    <x v="5"/>
    <n v="101"/>
    <n v="3413"/>
    <n v="21"/>
    <n v="121131"/>
    <n v="31271093"/>
  </r>
  <r>
    <x v="3"/>
    <x v="3"/>
    <x v="0"/>
    <x v="0"/>
    <x v="0"/>
    <n v="0"/>
    <n v="0"/>
    <n v="0"/>
    <n v="124067"/>
    <n v="30681866"/>
  </r>
  <r>
    <x v="3"/>
    <x v="3"/>
    <x v="0"/>
    <x v="0"/>
    <x v="1"/>
    <n v="1"/>
    <n v="30"/>
    <n v="1"/>
    <n v="124067"/>
    <n v="30681866"/>
  </r>
  <r>
    <x v="3"/>
    <x v="3"/>
    <x v="0"/>
    <x v="0"/>
    <x v="2"/>
    <n v="398"/>
    <n v="13459"/>
    <n v="142"/>
    <n v="124067"/>
    <n v="30681866"/>
  </r>
  <r>
    <x v="3"/>
    <x v="3"/>
    <x v="0"/>
    <x v="0"/>
    <x v="3"/>
    <n v="30"/>
    <n v="1330"/>
    <n v="10"/>
    <n v="124067"/>
    <n v="30681866"/>
  </r>
  <r>
    <x v="3"/>
    <x v="3"/>
    <x v="0"/>
    <x v="0"/>
    <x v="4"/>
    <n v="288"/>
    <n v="10070"/>
    <n v="91"/>
    <n v="124067"/>
    <n v="30681866"/>
  </r>
  <r>
    <x v="3"/>
    <x v="3"/>
    <x v="0"/>
    <x v="0"/>
    <x v="5"/>
    <n v="69"/>
    <n v="2656"/>
    <n v="19"/>
    <n v="124067"/>
    <n v="30681866"/>
  </r>
  <r>
    <x v="3"/>
    <x v="10"/>
    <x v="1"/>
    <x v="0"/>
    <x v="0"/>
    <n v="0"/>
    <n v="0"/>
    <n v="0"/>
    <n v="124125"/>
    <n v="30086844"/>
  </r>
  <r>
    <x v="3"/>
    <x v="10"/>
    <x v="1"/>
    <x v="0"/>
    <x v="1"/>
    <n v="0"/>
    <n v="0"/>
    <n v="0"/>
    <n v="124125"/>
    <n v="30086844"/>
  </r>
  <r>
    <x v="3"/>
    <x v="10"/>
    <x v="1"/>
    <x v="0"/>
    <x v="2"/>
    <n v="323"/>
    <n v="10018"/>
    <n v="112"/>
    <n v="124125"/>
    <n v="30086844"/>
  </r>
  <r>
    <x v="3"/>
    <x v="10"/>
    <x v="1"/>
    <x v="0"/>
    <x v="3"/>
    <n v="0"/>
    <n v="0"/>
    <n v="0"/>
    <n v="124125"/>
    <n v="30086844"/>
  </r>
  <r>
    <x v="3"/>
    <x v="10"/>
    <x v="1"/>
    <x v="0"/>
    <x v="4"/>
    <n v="66"/>
    <n v="2010"/>
    <n v="20"/>
    <n v="124125"/>
    <n v="30086844"/>
  </r>
  <r>
    <x v="3"/>
    <x v="10"/>
    <x v="1"/>
    <x v="0"/>
    <x v="5"/>
    <n v="0"/>
    <n v="0"/>
    <n v="0"/>
    <n v="124125"/>
    <n v="30086844"/>
  </r>
  <r>
    <x v="3"/>
    <x v="1"/>
    <x v="1"/>
    <x v="0"/>
    <x v="0"/>
    <n v="0"/>
    <n v="0"/>
    <n v="0"/>
    <n v="124135"/>
    <n v="32247550"/>
  </r>
  <r>
    <x v="3"/>
    <x v="1"/>
    <x v="1"/>
    <x v="0"/>
    <x v="1"/>
    <n v="3"/>
    <n v="90"/>
    <n v="1"/>
    <n v="124135"/>
    <n v="32247550"/>
  </r>
  <r>
    <x v="3"/>
    <x v="1"/>
    <x v="1"/>
    <x v="0"/>
    <x v="2"/>
    <n v="413"/>
    <n v="12957"/>
    <n v="139"/>
    <n v="124135"/>
    <n v="32247550"/>
  </r>
  <r>
    <x v="3"/>
    <x v="1"/>
    <x v="1"/>
    <x v="0"/>
    <x v="3"/>
    <n v="27"/>
    <n v="990"/>
    <n v="7"/>
    <n v="124135"/>
    <n v="32247550"/>
  </r>
  <r>
    <x v="3"/>
    <x v="1"/>
    <x v="1"/>
    <x v="0"/>
    <x v="4"/>
    <n v="90"/>
    <n v="2930"/>
    <n v="21"/>
    <n v="124135"/>
    <n v="32247550"/>
  </r>
  <r>
    <x v="3"/>
    <x v="1"/>
    <x v="1"/>
    <x v="0"/>
    <x v="5"/>
    <n v="12"/>
    <n v="420"/>
    <n v="4"/>
    <n v="124135"/>
    <n v="32247550"/>
  </r>
  <r>
    <x v="3"/>
    <x v="2"/>
    <x v="1"/>
    <x v="0"/>
    <x v="0"/>
    <n v="0"/>
    <n v="0"/>
    <n v="0"/>
    <n v="125046"/>
    <n v="32414707"/>
  </r>
  <r>
    <x v="3"/>
    <x v="2"/>
    <x v="1"/>
    <x v="0"/>
    <x v="1"/>
    <n v="0"/>
    <n v="0"/>
    <n v="0"/>
    <n v="125046"/>
    <n v="32414707"/>
  </r>
  <r>
    <x v="3"/>
    <x v="2"/>
    <x v="1"/>
    <x v="0"/>
    <x v="2"/>
    <n v="360"/>
    <n v="11555"/>
    <n v="118"/>
    <n v="125046"/>
    <n v="32414707"/>
  </r>
  <r>
    <x v="3"/>
    <x v="2"/>
    <x v="1"/>
    <x v="0"/>
    <x v="3"/>
    <n v="2"/>
    <n v="60"/>
    <n v="2"/>
    <n v="125046"/>
    <n v="32414707"/>
  </r>
  <r>
    <x v="3"/>
    <x v="2"/>
    <x v="1"/>
    <x v="0"/>
    <x v="4"/>
    <n v="150"/>
    <n v="4714"/>
    <n v="44"/>
    <n v="125046"/>
    <n v="32414707"/>
  </r>
  <r>
    <x v="3"/>
    <x v="2"/>
    <x v="1"/>
    <x v="0"/>
    <x v="5"/>
    <n v="12"/>
    <n v="600"/>
    <n v="7"/>
    <n v="125046"/>
    <n v="32414707"/>
  </r>
  <r>
    <x v="3"/>
    <x v="3"/>
    <x v="1"/>
    <x v="0"/>
    <x v="0"/>
    <n v="0"/>
    <n v="0"/>
    <n v="0"/>
    <n v="128045"/>
    <n v="31712998"/>
  </r>
  <r>
    <x v="3"/>
    <x v="3"/>
    <x v="1"/>
    <x v="0"/>
    <x v="1"/>
    <n v="0"/>
    <n v="0"/>
    <n v="0"/>
    <n v="128045"/>
    <n v="31712998"/>
  </r>
  <r>
    <x v="3"/>
    <x v="3"/>
    <x v="1"/>
    <x v="0"/>
    <x v="2"/>
    <n v="333"/>
    <n v="11057"/>
    <n v="117"/>
    <n v="128045"/>
    <n v="31712998"/>
  </r>
  <r>
    <x v="3"/>
    <x v="3"/>
    <x v="1"/>
    <x v="0"/>
    <x v="3"/>
    <n v="0"/>
    <n v="0"/>
    <n v="0"/>
    <n v="128045"/>
    <n v="31712998"/>
  </r>
  <r>
    <x v="3"/>
    <x v="3"/>
    <x v="1"/>
    <x v="0"/>
    <x v="4"/>
    <n v="194"/>
    <n v="6483"/>
    <n v="46"/>
    <n v="128045"/>
    <n v="31712998"/>
  </r>
  <r>
    <x v="3"/>
    <x v="3"/>
    <x v="1"/>
    <x v="0"/>
    <x v="5"/>
    <n v="15"/>
    <n v="570"/>
    <n v="4"/>
    <n v="128045"/>
    <n v="31712998"/>
  </r>
  <r>
    <x v="3"/>
    <x v="5"/>
    <x v="1"/>
    <x v="1"/>
    <x v="0"/>
    <n v="4"/>
    <n v="150"/>
    <n v="2"/>
    <n v="106344"/>
    <n v="26513230"/>
  </r>
  <r>
    <x v="3"/>
    <x v="5"/>
    <x v="1"/>
    <x v="1"/>
    <x v="1"/>
    <n v="0"/>
    <n v="0"/>
    <n v="0"/>
    <n v="106344"/>
    <n v="26513230"/>
  </r>
  <r>
    <x v="3"/>
    <x v="5"/>
    <x v="1"/>
    <x v="1"/>
    <x v="2"/>
    <n v="242"/>
    <n v="8217"/>
    <n v="78"/>
    <n v="106344"/>
    <n v="26513230"/>
  </r>
  <r>
    <x v="3"/>
    <x v="5"/>
    <x v="1"/>
    <x v="1"/>
    <x v="3"/>
    <n v="10"/>
    <n v="300"/>
    <n v="3"/>
    <n v="106344"/>
    <n v="26513230"/>
  </r>
  <r>
    <x v="3"/>
    <x v="5"/>
    <x v="1"/>
    <x v="1"/>
    <x v="4"/>
    <n v="122"/>
    <n v="4545"/>
    <n v="31"/>
    <n v="106344"/>
    <n v="26513230"/>
  </r>
  <r>
    <x v="3"/>
    <x v="5"/>
    <x v="1"/>
    <x v="1"/>
    <x v="5"/>
    <n v="1"/>
    <n v="10"/>
    <n v="1"/>
    <n v="106344"/>
    <n v="26513230"/>
  </r>
  <r>
    <x v="3"/>
    <x v="6"/>
    <x v="1"/>
    <x v="1"/>
    <x v="0"/>
    <n v="2"/>
    <n v="60"/>
    <n v="2"/>
    <n v="107051"/>
    <n v="23797985"/>
  </r>
  <r>
    <x v="3"/>
    <x v="6"/>
    <x v="1"/>
    <x v="1"/>
    <x v="1"/>
    <n v="0"/>
    <n v="0"/>
    <n v="0"/>
    <n v="107051"/>
    <n v="23797985"/>
  </r>
  <r>
    <x v="3"/>
    <x v="6"/>
    <x v="1"/>
    <x v="1"/>
    <x v="2"/>
    <n v="176"/>
    <n v="6892"/>
    <n v="55"/>
    <n v="107051"/>
    <n v="23797985"/>
  </r>
  <r>
    <x v="3"/>
    <x v="6"/>
    <x v="1"/>
    <x v="1"/>
    <x v="3"/>
    <n v="34"/>
    <n v="1245"/>
    <n v="10"/>
    <n v="107051"/>
    <n v="23797985"/>
  </r>
  <r>
    <x v="3"/>
    <x v="6"/>
    <x v="1"/>
    <x v="1"/>
    <x v="4"/>
    <n v="149"/>
    <n v="5924"/>
    <n v="48"/>
    <n v="107051"/>
    <n v="23797985"/>
  </r>
  <r>
    <x v="3"/>
    <x v="6"/>
    <x v="1"/>
    <x v="1"/>
    <x v="5"/>
    <n v="2"/>
    <n v="62"/>
    <n v="1"/>
    <n v="107051"/>
    <n v="23797985"/>
  </r>
  <r>
    <x v="3"/>
    <x v="7"/>
    <x v="1"/>
    <x v="1"/>
    <x v="0"/>
    <n v="0"/>
    <n v="0"/>
    <n v="0"/>
    <n v="107459"/>
    <n v="25355721"/>
  </r>
  <r>
    <x v="3"/>
    <x v="7"/>
    <x v="1"/>
    <x v="1"/>
    <x v="1"/>
    <n v="0"/>
    <n v="0"/>
    <n v="0"/>
    <n v="107459"/>
    <n v="25355721"/>
  </r>
  <r>
    <x v="3"/>
    <x v="7"/>
    <x v="1"/>
    <x v="1"/>
    <x v="2"/>
    <n v="241"/>
    <n v="7956"/>
    <n v="67"/>
    <n v="107459"/>
    <n v="25355721"/>
  </r>
  <r>
    <x v="3"/>
    <x v="7"/>
    <x v="1"/>
    <x v="1"/>
    <x v="3"/>
    <n v="0"/>
    <n v="0"/>
    <n v="0"/>
    <n v="107459"/>
    <n v="25355721"/>
  </r>
  <r>
    <x v="3"/>
    <x v="7"/>
    <x v="1"/>
    <x v="1"/>
    <x v="4"/>
    <n v="113"/>
    <n v="4484"/>
    <n v="31"/>
    <n v="107459"/>
    <n v="25355721"/>
  </r>
  <r>
    <x v="3"/>
    <x v="7"/>
    <x v="1"/>
    <x v="1"/>
    <x v="5"/>
    <n v="1"/>
    <n v="30"/>
    <n v="1"/>
    <n v="107459"/>
    <n v="25355721"/>
  </r>
  <r>
    <x v="3"/>
    <x v="12"/>
    <x v="1"/>
    <x v="1"/>
    <x v="0"/>
    <n v="0"/>
    <n v="0"/>
    <n v="0"/>
    <n v="107827"/>
    <n v="25186604"/>
  </r>
  <r>
    <x v="3"/>
    <x v="12"/>
    <x v="1"/>
    <x v="1"/>
    <x v="1"/>
    <n v="0"/>
    <n v="0"/>
    <n v="0"/>
    <n v="107827"/>
    <n v="25186604"/>
  </r>
  <r>
    <x v="3"/>
    <x v="12"/>
    <x v="1"/>
    <x v="1"/>
    <x v="2"/>
    <n v="254"/>
    <n v="7824"/>
    <n v="68"/>
    <n v="107827"/>
    <n v="25186604"/>
  </r>
  <r>
    <x v="3"/>
    <x v="12"/>
    <x v="1"/>
    <x v="1"/>
    <x v="3"/>
    <n v="0"/>
    <n v="0"/>
    <n v="0"/>
    <n v="107827"/>
    <n v="25186604"/>
  </r>
  <r>
    <x v="3"/>
    <x v="12"/>
    <x v="1"/>
    <x v="1"/>
    <x v="4"/>
    <n v="106"/>
    <n v="3615"/>
    <n v="28"/>
    <n v="107827"/>
    <n v="25186604"/>
  </r>
  <r>
    <x v="3"/>
    <x v="12"/>
    <x v="1"/>
    <x v="1"/>
    <x v="5"/>
    <n v="0"/>
    <n v="0"/>
    <n v="0"/>
    <n v="107827"/>
    <n v="25186604"/>
  </r>
  <r>
    <x v="3"/>
    <x v="11"/>
    <x v="1"/>
    <x v="1"/>
    <x v="0"/>
    <n v="0"/>
    <n v="0"/>
    <n v="0"/>
    <n v="109382"/>
    <n v="26664869"/>
  </r>
  <r>
    <x v="3"/>
    <x v="11"/>
    <x v="1"/>
    <x v="1"/>
    <x v="1"/>
    <n v="0"/>
    <n v="0"/>
    <n v="0"/>
    <n v="109382"/>
    <n v="26664869"/>
  </r>
  <r>
    <x v="3"/>
    <x v="11"/>
    <x v="1"/>
    <x v="1"/>
    <x v="2"/>
    <n v="216"/>
    <n v="6923"/>
    <n v="56"/>
    <n v="109382"/>
    <n v="26664869"/>
  </r>
  <r>
    <x v="3"/>
    <x v="11"/>
    <x v="1"/>
    <x v="1"/>
    <x v="3"/>
    <n v="0"/>
    <n v="0"/>
    <n v="0"/>
    <n v="109382"/>
    <n v="26664869"/>
  </r>
  <r>
    <x v="3"/>
    <x v="11"/>
    <x v="1"/>
    <x v="1"/>
    <x v="4"/>
    <n v="85"/>
    <n v="2777"/>
    <n v="20"/>
    <n v="109382"/>
    <n v="26664869"/>
  </r>
  <r>
    <x v="3"/>
    <x v="11"/>
    <x v="1"/>
    <x v="1"/>
    <x v="5"/>
    <n v="0"/>
    <n v="0"/>
    <n v="0"/>
    <n v="109382"/>
    <n v="26664869"/>
  </r>
  <r>
    <x v="3"/>
    <x v="4"/>
    <x v="1"/>
    <x v="1"/>
    <x v="0"/>
    <n v="8"/>
    <n v="240"/>
    <n v="3"/>
    <n v="111289"/>
    <n v="28521252"/>
  </r>
  <r>
    <x v="3"/>
    <x v="4"/>
    <x v="1"/>
    <x v="1"/>
    <x v="1"/>
    <n v="0"/>
    <n v="0"/>
    <n v="0"/>
    <n v="111289"/>
    <n v="28521252"/>
  </r>
  <r>
    <x v="3"/>
    <x v="4"/>
    <x v="1"/>
    <x v="1"/>
    <x v="2"/>
    <n v="204"/>
    <n v="6716"/>
    <n v="65"/>
    <n v="111289"/>
    <n v="28521252"/>
  </r>
  <r>
    <x v="3"/>
    <x v="4"/>
    <x v="1"/>
    <x v="1"/>
    <x v="3"/>
    <n v="23"/>
    <n v="977"/>
    <n v="10"/>
    <n v="111289"/>
    <n v="28521252"/>
  </r>
  <r>
    <x v="3"/>
    <x v="4"/>
    <x v="1"/>
    <x v="1"/>
    <x v="4"/>
    <n v="183"/>
    <n v="7606"/>
    <n v="60"/>
    <n v="111289"/>
    <n v="28521252"/>
  </r>
  <r>
    <x v="3"/>
    <x v="4"/>
    <x v="1"/>
    <x v="1"/>
    <x v="5"/>
    <n v="16"/>
    <n v="482"/>
    <n v="3"/>
    <n v="111289"/>
    <n v="28521252"/>
  </r>
  <r>
    <x v="3"/>
    <x v="8"/>
    <x v="1"/>
    <x v="1"/>
    <x v="0"/>
    <n v="0"/>
    <n v="0"/>
    <n v="0"/>
    <n v="114405"/>
    <n v="27998375"/>
  </r>
  <r>
    <x v="3"/>
    <x v="8"/>
    <x v="1"/>
    <x v="1"/>
    <x v="1"/>
    <n v="0"/>
    <n v="0"/>
    <n v="0"/>
    <n v="114405"/>
    <n v="27998375"/>
  </r>
  <r>
    <x v="3"/>
    <x v="8"/>
    <x v="1"/>
    <x v="1"/>
    <x v="2"/>
    <n v="264"/>
    <n v="7390"/>
    <n v="79"/>
    <n v="114405"/>
    <n v="27998375"/>
  </r>
  <r>
    <x v="3"/>
    <x v="8"/>
    <x v="1"/>
    <x v="1"/>
    <x v="3"/>
    <n v="0"/>
    <n v="0"/>
    <n v="0"/>
    <n v="114405"/>
    <n v="27998375"/>
  </r>
  <r>
    <x v="3"/>
    <x v="8"/>
    <x v="1"/>
    <x v="1"/>
    <x v="4"/>
    <n v="64"/>
    <n v="2310"/>
    <n v="15"/>
    <n v="114405"/>
    <n v="27998375"/>
  </r>
  <r>
    <x v="3"/>
    <x v="8"/>
    <x v="1"/>
    <x v="1"/>
    <x v="5"/>
    <n v="0"/>
    <n v="0"/>
    <n v="0"/>
    <n v="114405"/>
    <n v="27998375"/>
  </r>
  <r>
    <x v="3"/>
    <x v="9"/>
    <x v="1"/>
    <x v="1"/>
    <x v="0"/>
    <n v="0"/>
    <n v="0"/>
    <n v="0"/>
    <n v="117515"/>
    <n v="30575725"/>
  </r>
  <r>
    <x v="3"/>
    <x v="9"/>
    <x v="1"/>
    <x v="1"/>
    <x v="1"/>
    <n v="0"/>
    <n v="0"/>
    <n v="0"/>
    <n v="117515"/>
    <n v="30575725"/>
  </r>
  <r>
    <x v="3"/>
    <x v="9"/>
    <x v="1"/>
    <x v="1"/>
    <x v="2"/>
    <n v="239"/>
    <n v="7053"/>
    <n v="65"/>
    <n v="117515"/>
    <n v="30575725"/>
  </r>
  <r>
    <x v="3"/>
    <x v="9"/>
    <x v="1"/>
    <x v="1"/>
    <x v="3"/>
    <n v="0"/>
    <n v="0"/>
    <n v="0"/>
    <n v="117515"/>
    <n v="30575725"/>
  </r>
  <r>
    <x v="3"/>
    <x v="9"/>
    <x v="1"/>
    <x v="1"/>
    <x v="4"/>
    <n v="80"/>
    <n v="2710"/>
    <n v="18"/>
    <n v="117515"/>
    <n v="30575725"/>
  </r>
  <r>
    <x v="3"/>
    <x v="9"/>
    <x v="1"/>
    <x v="1"/>
    <x v="5"/>
    <n v="0"/>
    <n v="0"/>
    <n v="0"/>
    <n v="117515"/>
    <n v="30575725"/>
  </r>
  <r>
    <x v="3"/>
    <x v="2"/>
    <x v="1"/>
    <x v="1"/>
    <x v="0"/>
    <n v="0"/>
    <n v="0"/>
    <n v="0"/>
    <n v="120834"/>
    <n v="30613151"/>
  </r>
  <r>
    <x v="3"/>
    <x v="2"/>
    <x v="1"/>
    <x v="1"/>
    <x v="1"/>
    <n v="10"/>
    <n v="300"/>
    <n v="1"/>
    <n v="120834"/>
    <n v="30613151"/>
  </r>
  <r>
    <x v="3"/>
    <x v="2"/>
    <x v="1"/>
    <x v="1"/>
    <x v="2"/>
    <n v="218"/>
    <n v="6457"/>
    <n v="85"/>
    <n v="120834"/>
    <n v="30613151"/>
  </r>
  <r>
    <x v="3"/>
    <x v="2"/>
    <x v="1"/>
    <x v="1"/>
    <x v="3"/>
    <n v="25"/>
    <n v="801"/>
    <n v="9"/>
    <n v="120834"/>
    <n v="30613151"/>
  </r>
  <r>
    <x v="3"/>
    <x v="2"/>
    <x v="1"/>
    <x v="1"/>
    <x v="4"/>
    <n v="124"/>
    <n v="4485"/>
    <n v="56"/>
    <n v="120834"/>
    <n v="30613151"/>
  </r>
  <r>
    <x v="3"/>
    <x v="2"/>
    <x v="1"/>
    <x v="1"/>
    <x v="5"/>
    <n v="25"/>
    <n v="750"/>
    <n v="3"/>
    <n v="120834"/>
    <n v="30613151"/>
  </r>
  <r>
    <x v="3"/>
    <x v="10"/>
    <x v="1"/>
    <x v="1"/>
    <x v="0"/>
    <n v="0"/>
    <n v="0"/>
    <n v="0"/>
    <n v="120935"/>
    <n v="28713836"/>
  </r>
  <r>
    <x v="3"/>
    <x v="10"/>
    <x v="1"/>
    <x v="1"/>
    <x v="1"/>
    <n v="0"/>
    <n v="0"/>
    <n v="0"/>
    <n v="120935"/>
    <n v="28713836"/>
  </r>
  <r>
    <x v="3"/>
    <x v="10"/>
    <x v="1"/>
    <x v="1"/>
    <x v="2"/>
    <n v="200"/>
    <n v="6072"/>
    <n v="70"/>
    <n v="120935"/>
    <n v="28713836"/>
  </r>
  <r>
    <x v="3"/>
    <x v="10"/>
    <x v="1"/>
    <x v="1"/>
    <x v="3"/>
    <n v="0"/>
    <n v="0"/>
    <n v="0"/>
    <n v="120935"/>
    <n v="28713836"/>
  </r>
  <r>
    <x v="3"/>
    <x v="10"/>
    <x v="1"/>
    <x v="1"/>
    <x v="4"/>
    <n v="50"/>
    <n v="1885"/>
    <n v="21"/>
    <n v="120935"/>
    <n v="28713836"/>
  </r>
  <r>
    <x v="3"/>
    <x v="10"/>
    <x v="1"/>
    <x v="1"/>
    <x v="5"/>
    <n v="0"/>
    <n v="0"/>
    <n v="0"/>
    <n v="120935"/>
    <n v="28713836"/>
  </r>
  <r>
    <x v="3"/>
    <x v="5"/>
    <x v="0"/>
    <x v="1"/>
    <x v="0"/>
    <n v="16"/>
    <n v="540"/>
    <n v="6"/>
    <n v="121409"/>
    <n v="30300026"/>
  </r>
  <r>
    <x v="3"/>
    <x v="5"/>
    <x v="0"/>
    <x v="1"/>
    <x v="1"/>
    <n v="0"/>
    <n v="0"/>
    <n v="0"/>
    <n v="121409"/>
    <n v="30300026"/>
  </r>
  <r>
    <x v="3"/>
    <x v="5"/>
    <x v="0"/>
    <x v="1"/>
    <x v="2"/>
    <n v="795"/>
    <n v="27466"/>
    <n v="287"/>
    <n v="121409"/>
    <n v="30300026"/>
  </r>
  <r>
    <x v="3"/>
    <x v="5"/>
    <x v="0"/>
    <x v="1"/>
    <x v="3"/>
    <n v="124"/>
    <n v="4191"/>
    <n v="30"/>
    <n v="121409"/>
    <n v="30300026"/>
  </r>
  <r>
    <x v="3"/>
    <x v="5"/>
    <x v="0"/>
    <x v="1"/>
    <x v="4"/>
    <n v="515"/>
    <n v="20524"/>
    <n v="144"/>
    <n v="121409"/>
    <n v="30300026"/>
  </r>
  <r>
    <x v="3"/>
    <x v="5"/>
    <x v="0"/>
    <x v="1"/>
    <x v="5"/>
    <n v="21"/>
    <n v="660"/>
    <n v="6"/>
    <n v="121409"/>
    <n v="30300026"/>
  </r>
  <r>
    <x v="3"/>
    <x v="3"/>
    <x v="1"/>
    <x v="1"/>
    <x v="0"/>
    <n v="10"/>
    <n v="290"/>
    <n v="4"/>
    <n v="121489"/>
    <n v="29181936"/>
  </r>
  <r>
    <x v="3"/>
    <x v="3"/>
    <x v="1"/>
    <x v="1"/>
    <x v="1"/>
    <n v="0"/>
    <n v="0"/>
    <n v="0"/>
    <n v="121489"/>
    <n v="29181936"/>
  </r>
  <r>
    <x v="3"/>
    <x v="3"/>
    <x v="1"/>
    <x v="1"/>
    <x v="2"/>
    <n v="195"/>
    <n v="6547"/>
    <n v="77"/>
    <n v="121489"/>
    <n v="29181936"/>
  </r>
  <r>
    <x v="3"/>
    <x v="3"/>
    <x v="1"/>
    <x v="1"/>
    <x v="3"/>
    <n v="71"/>
    <n v="2460"/>
    <n v="11"/>
    <n v="121489"/>
    <n v="29181936"/>
  </r>
  <r>
    <x v="3"/>
    <x v="3"/>
    <x v="1"/>
    <x v="1"/>
    <x v="4"/>
    <n v="163"/>
    <n v="5920"/>
    <n v="61"/>
    <n v="121489"/>
    <n v="29181936"/>
  </r>
  <r>
    <x v="3"/>
    <x v="3"/>
    <x v="1"/>
    <x v="1"/>
    <x v="5"/>
    <n v="16"/>
    <n v="495"/>
    <n v="5"/>
    <n v="121489"/>
    <n v="29181936"/>
  </r>
  <r>
    <x v="3"/>
    <x v="6"/>
    <x v="0"/>
    <x v="1"/>
    <x v="0"/>
    <n v="55"/>
    <n v="1770"/>
    <n v="16"/>
    <n v="122075"/>
    <n v="26939723"/>
  </r>
  <r>
    <x v="3"/>
    <x v="6"/>
    <x v="0"/>
    <x v="1"/>
    <x v="1"/>
    <n v="0"/>
    <n v="0"/>
    <n v="0"/>
    <n v="122075"/>
    <n v="26939723"/>
  </r>
  <r>
    <x v="3"/>
    <x v="6"/>
    <x v="0"/>
    <x v="1"/>
    <x v="2"/>
    <n v="635"/>
    <n v="21949"/>
    <n v="204"/>
    <n v="122075"/>
    <n v="26939723"/>
  </r>
  <r>
    <x v="3"/>
    <x v="6"/>
    <x v="0"/>
    <x v="1"/>
    <x v="3"/>
    <n v="54"/>
    <n v="2373"/>
    <n v="21"/>
    <n v="122075"/>
    <n v="26939723"/>
  </r>
  <r>
    <x v="3"/>
    <x v="6"/>
    <x v="0"/>
    <x v="1"/>
    <x v="4"/>
    <n v="787"/>
    <n v="29792"/>
    <n v="289"/>
    <n v="122075"/>
    <n v="26939723"/>
  </r>
  <r>
    <x v="3"/>
    <x v="6"/>
    <x v="0"/>
    <x v="1"/>
    <x v="5"/>
    <n v="37"/>
    <n v="1650"/>
    <n v="9"/>
    <n v="122075"/>
    <n v="26939723"/>
  </r>
  <r>
    <x v="3"/>
    <x v="7"/>
    <x v="0"/>
    <x v="1"/>
    <x v="0"/>
    <n v="6"/>
    <n v="240"/>
    <n v="2"/>
    <n v="122451"/>
    <n v="28740040"/>
  </r>
  <r>
    <x v="3"/>
    <x v="7"/>
    <x v="0"/>
    <x v="1"/>
    <x v="1"/>
    <n v="0"/>
    <n v="0"/>
    <n v="0"/>
    <n v="122451"/>
    <n v="28740040"/>
  </r>
  <r>
    <x v="3"/>
    <x v="7"/>
    <x v="0"/>
    <x v="1"/>
    <x v="2"/>
    <n v="873"/>
    <n v="28544"/>
    <n v="318"/>
    <n v="122451"/>
    <n v="28740040"/>
  </r>
  <r>
    <x v="3"/>
    <x v="7"/>
    <x v="0"/>
    <x v="1"/>
    <x v="3"/>
    <n v="26"/>
    <n v="810"/>
    <n v="12"/>
    <n v="122451"/>
    <n v="28740040"/>
  </r>
  <r>
    <x v="3"/>
    <x v="7"/>
    <x v="0"/>
    <x v="1"/>
    <x v="4"/>
    <n v="597"/>
    <n v="22116"/>
    <n v="153"/>
    <n v="122451"/>
    <n v="28740040"/>
  </r>
  <r>
    <x v="3"/>
    <x v="7"/>
    <x v="0"/>
    <x v="1"/>
    <x v="5"/>
    <n v="5"/>
    <n v="180"/>
    <n v="2"/>
    <n v="122451"/>
    <n v="28740040"/>
  </r>
  <r>
    <x v="3"/>
    <x v="12"/>
    <x v="0"/>
    <x v="1"/>
    <x v="0"/>
    <n v="0"/>
    <n v="0"/>
    <n v="0"/>
    <n v="122992"/>
    <n v="29322038"/>
  </r>
  <r>
    <x v="3"/>
    <x v="12"/>
    <x v="0"/>
    <x v="1"/>
    <x v="1"/>
    <n v="0"/>
    <n v="0"/>
    <n v="0"/>
    <n v="122992"/>
    <n v="29322038"/>
  </r>
  <r>
    <x v="3"/>
    <x v="12"/>
    <x v="0"/>
    <x v="1"/>
    <x v="2"/>
    <n v="775"/>
    <n v="24705"/>
    <n v="299"/>
    <n v="122992"/>
    <n v="29322038"/>
  </r>
  <r>
    <x v="3"/>
    <x v="12"/>
    <x v="0"/>
    <x v="1"/>
    <x v="3"/>
    <n v="0"/>
    <n v="0"/>
    <n v="0"/>
    <n v="122992"/>
    <n v="29322038"/>
  </r>
  <r>
    <x v="3"/>
    <x v="12"/>
    <x v="0"/>
    <x v="1"/>
    <x v="4"/>
    <n v="592"/>
    <n v="22131"/>
    <n v="159"/>
    <n v="122992"/>
    <n v="29322038"/>
  </r>
  <r>
    <x v="3"/>
    <x v="12"/>
    <x v="0"/>
    <x v="1"/>
    <x v="5"/>
    <n v="0"/>
    <n v="0"/>
    <n v="0"/>
    <n v="122992"/>
    <n v="29322038"/>
  </r>
  <r>
    <x v="3"/>
    <x v="4"/>
    <x v="0"/>
    <x v="1"/>
    <x v="0"/>
    <n v="50"/>
    <n v="1740"/>
    <n v="12"/>
    <n v="124795"/>
    <n v="32138525"/>
  </r>
  <r>
    <x v="3"/>
    <x v="4"/>
    <x v="0"/>
    <x v="1"/>
    <x v="1"/>
    <n v="0"/>
    <n v="0"/>
    <n v="0"/>
    <n v="124795"/>
    <n v="32138525"/>
  </r>
  <r>
    <x v="3"/>
    <x v="4"/>
    <x v="0"/>
    <x v="1"/>
    <x v="2"/>
    <n v="649"/>
    <n v="22165"/>
    <n v="175"/>
    <n v="124795"/>
    <n v="32138525"/>
  </r>
  <r>
    <x v="3"/>
    <x v="4"/>
    <x v="0"/>
    <x v="1"/>
    <x v="3"/>
    <n v="114"/>
    <n v="3939"/>
    <n v="40"/>
    <n v="124795"/>
    <n v="32138525"/>
  </r>
  <r>
    <x v="3"/>
    <x v="4"/>
    <x v="0"/>
    <x v="1"/>
    <x v="4"/>
    <n v="858"/>
    <n v="31647"/>
    <n v="273"/>
    <n v="124795"/>
    <n v="32138525"/>
  </r>
  <r>
    <x v="3"/>
    <x v="4"/>
    <x v="0"/>
    <x v="1"/>
    <x v="5"/>
    <n v="59"/>
    <n v="2055"/>
    <n v="23"/>
    <n v="124795"/>
    <n v="32138525"/>
  </r>
  <r>
    <x v="3"/>
    <x v="11"/>
    <x v="0"/>
    <x v="1"/>
    <x v="0"/>
    <n v="0"/>
    <n v="0"/>
    <n v="0"/>
    <n v="126301"/>
    <n v="31078194"/>
  </r>
  <r>
    <x v="3"/>
    <x v="11"/>
    <x v="0"/>
    <x v="1"/>
    <x v="1"/>
    <n v="0"/>
    <n v="0"/>
    <n v="0"/>
    <n v="126301"/>
    <n v="31078194"/>
  </r>
  <r>
    <x v="3"/>
    <x v="11"/>
    <x v="0"/>
    <x v="1"/>
    <x v="2"/>
    <n v="772"/>
    <n v="24363"/>
    <n v="279"/>
    <n v="126301"/>
    <n v="31078194"/>
  </r>
  <r>
    <x v="3"/>
    <x v="11"/>
    <x v="0"/>
    <x v="1"/>
    <x v="3"/>
    <n v="0"/>
    <n v="0"/>
    <n v="0"/>
    <n v="126301"/>
    <n v="31078194"/>
  </r>
  <r>
    <x v="3"/>
    <x v="11"/>
    <x v="0"/>
    <x v="1"/>
    <x v="4"/>
    <n v="601"/>
    <n v="22019"/>
    <n v="146"/>
    <n v="126301"/>
    <n v="31078194"/>
  </r>
  <r>
    <x v="3"/>
    <x v="11"/>
    <x v="0"/>
    <x v="1"/>
    <x v="5"/>
    <n v="0"/>
    <n v="0"/>
    <n v="0"/>
    <n v="126301"/>
    <n v="31078194"/>
  </r>
  <r>
    <x v="3"/>
    <x v="1"/>
    <x v="1"/>
    <x v="1"/>
    <x v="0"/>
    <n v="0"/>
    <n v="0"/>
    <n v="0"/>
    <n v="126585"/>
    <n v="31958625"/>
  </r>
  <r>
    <x v="3"/>
    <x v="1"/>
    <x v="1"/>
    <x v="1"/>
    <x v="1"/>
    <n v="1"/>
    <n v="90"/>
    <n v="1"/>
    <n v="126585"/>
    <n v="31958625"/>
  </r>
  <r>
    <x v="3"/>
    <x v="1"/>
    <x v="1"/>
    <x v="1"/>
    <x v="2"/>
    <n v="261"/>
    <n v="9570"/>
    <n v="82"/>
    <n v="126585"/>
    <n v="31958625"/>
  </r>
  <r>
    <x v="3"/>
    <x v="1"/>
    <x v="1"/>
    <x v="1"/>
    <x v="3"/>
    <n v="23"/>
    <n v="1025"/>
    <n v="11"/>
    <n v="126585"/>
    <n v="31958625"/>
  </r>
  <r>
    <x v="3"/>
    <x v="1"/>
    <x v="1"/>
    <x v="1"/>
    <x v="4"/>
    <n v="104"/>
    <n v="3425"/>
    <n v="30"/>
    <n v="126585"/>
    <n v="31958625"/>
  </r>
  <r>
    <x v="3"/>
    <x v="1"/>
    <x v="1"/>
    <x v="1"/>
    <x v="5"/>
    <n v="21"/>
    <n v="663"/>
    <n v="5"/>
    <n v="126585"/>
    <n v="31958625"/>
  </r>
  <r>
    <x v="3"/>
    <x v="8"/>
    <x v="0"/>
    <x v="1"/>
    <x v="0"/>
    <n v="0"/>
    <n v="0"/>
    <n v="0"/>
    <n v="132410"/>
    <n v="32695010"/>
  </r>
  <r>
    <x v="3"/>
    <x v="8"/>
    <x v="0"/>
    <x v="1"/>
    <x v="1"/>
    <n v="0"/>
    <n v="0"/>
    <n v="0"/>
    <n v="132410"/>
    <n v="32695010"/>
  </r>
  <r>
    <x v="3"/>
    <x v="8"/>
    <x v="0"/>
    <x v="1"/>
    <x v="2"/>
    <n v="816"/>
    <n v="24682"/>
    <n v="311"/>
    <n v="132410"/>
    <n v="32695010"/>
  </r>
  <r>
    <x v="3"/>
    <x v="8"/>
    <x v="0"/>
    <x v="1"/>
    <x v="3"/>
    <n v="0"/>
    <n v="0"/>
    <n v="0"/>
    <n v="132410"/>
    <n v="32695010"/>
  </r>
  <r>
    <x v="3"/>
    <x v="8"/>
    <x v="0"/>
    <x v="1"/>
    <x v="4"/>
    <n v="588"/>
    <n v="20547"/>
    <n v="151"/>
    <n v="132410"/>
    <n v="32695010"/>
  </r>
  <r>
    <x v="3"/>
    <x v="8"/>
    <x v="0"/>
    <x v="1"/>
    <x v="5"/>
    <n v="0"/>
    <n v="0"/>
    <n v="0"/>
    <n v="132410"/>
    <n v="32695010"/>
  </r>
  <r>
    <x v="3"/>
    <x v="9"/>
    <x v="0"/>
    <x v="1"/>
    <x v="0"/>
    <n v="0"/>
    <n v="0"/>
    <n v="0"/>
    <n v="135629"/>
    <n v="35860784"/>
  </r>
  <r>
    <x v="3"/>
    <x v="9"/>
    <x v="0"/>
    <x v="1"/>
    <x v="1"/>
    <n v="0"/>
    <n v="0"/>
    <n v="0"/>
    <n v="135629"/>
    <n v="35860784"/>
  </r>
  <r>
    <x v="3"/>
    <x v="9"/>
    <x v="0"/>
    <x v="1"/>
    <x v="2"/>
    <n v="756"/>
    <n v="22998"/>
    <n v="307"/>
    <n v="135629"/>
    <n v="35860784"/>
  </r>
  <r>
    <x v="3"/>
    <x v="9"/>
    <x v="0"/>
    <x v="1"/>
    <x v="3"/>
    <n v="0"/>
    <n v="0"/>
    <n v="0"/>
    <n v="135629"/>
    <n v="35860784"/>
  </r>
  <r>
    <x v="3"/>
    <x v="9"/>
    <x v="0"/>
    <x v="1"/>
    <x v="4"/>
    <n v="412"/>
    <n v="12870"/>
    <n v="116"/>
    <n v="135629"/>
    <n v="35860784"/>
  </r>
  <r>
    <x v="3"/>
    <x v="9"/>
    <x v="0"/>
    <x v="1"/>
    <x v="5"/>
    <n v="0"/>
    <n v="0"/>
    <n v="0"/>
    <n v="135629"/>
    <n v="35860784"/>
  </r>
  <r>
    <x v="3"/>
    <x v="2"/>
    <x v="0"/>
    <x v="1"/>
    <x v="0"/>
    <n v="44"/>
    <n v="1544"/>
    <n v="10"/>
    <n v="137796"/>
    <n v="34677871"/>
  </r>
  <r>
    <x v="3"/>
    <x v="2"/>
    <x v="0"/>
    <x v="1"/>
    <x v="1"/>
    <n v="3"/>
    <n v="90"/>
    <n v="3"/>
    <n v="137796"/>
    <n v="34677871"/>
  </r>
  <r>
    <x v="3"/>
    <x v="2"/>
    <x v="0"/>
    <x v="1"/>
    <x v="2"/>
    <n v="895"/>
    <n v="31664"/>
    <n v="288"/>
    <n v="137796"/>
    <n v="34677871"/>
  </r>
  <r>
    <x v="3"/>
    <x v="2"/>
    <x v="0"/>
    <x v="1"/>
    <x v="3"/>
    <n v="160"/>
    <n v="5880"/>
    <n v="51"/>
    <n v="137796"/>
    <n v="34677871"/>
  </r>
  <r>
    <x v="3"/>
    <x v="2"/>
    <x v="0"/>
    <x v="1"/>
    <x v="4"/>
    <n v="762"/>
    <n v="30071"/>
    <n v="253"/>
    <n v="137796"/>
    <n v="34677871"/>
  </r>
  <r>
    <x v="3"/>
    <x v="2"/>
    <x v="0"/>
    <x v="1"/>
    <x v="5"/>
    <n v="91"/>
    <n v="3445"/>
    <n v="26"/>
    <n v="137796"/>
    <n v="34677871"/>
  </r>
  <r>
    <x v="3"/>
    <x v="3"/>
    <x v="0"/>
    <x v="1"/>
    <x v="0"/>
    <n v="52"/>
    <n v="1881"/>
    <n v="13"/>
    <n v="138864"/>
    <n v="33873245"/>
  </r>
  <r>
    <x v="3"/>
    <x v="3"/>
    <x v="0"/>
    <x v="1"/>
    <x v="1"/>
    <n v="1"/>
    <n v="30"/>
    <n v="1"/>
    <n v="138864"/>
    <n v="33873245"/>
  </r>
  <r>
    <x v="3"/>
    <x v="3"/>
    <x v="0"/>
    <x v="1"/>
    <x v="2"/>
    <n v="831"/>
    <n v="29489"/>
    <n v="261"/>
    <n v="138864"/>
    <n v="33873245"/>
  </r>
  <r>
    <x v="3"/>
    <x v="3"/>
    <x v="0"/>
    <x v="1"/>
    <x v="3"/>
    <n v="147"/>
    <n v="5354"/>
    <n v="40"/>
    <n v="138864"/>
    <n v="33873245"/>
  </r>
  <r>
    <x v="3"/>
    <x v="3"/>
    <x v="0"/>
    <x v="1"/>
    <x v="4"/>
    <n v="992"/>
    <n v="37608"/>
    <n v="289"/>
    <n v="138864"/>
    <n v="33873245"/>
  </r>
  <r>
    <x v="3"/>
    <x v="3"/>
    <x v="0"/>
    <x v="1"/>
    <x v="5"/>
    <n v="65"/>
    <n v="2664"/>
    <n v="23"/>
    <n v="138864"/>
    <n v="33873245"/>
  </r>
  <r>
    <x v="3"/>
    <x v="10"/>
    <x v="0"/>
    <x v="1"/>
    <x v="0"/>
    <n v="0"/>
    <n v="0"/>
    <n v="0"/>
    <n v="140190"/>
    <n v="32992084"/>
  </r>
  <r>
    <x v="3"/>
    <x v="10"/>
    <x v="0"/>
    <x v="1"/>
    <x v="1"/>
    <n v="0"/>
    <n v="0"/>
    <n v="0"/>
    <n v="140190"/>
    <n v="32992084"/>
  </r>
  <r>
    <x v="3"/>
    <x v="10"/>
    <x v="0"/>
    <x v="1"/>
    <x v="2"/>
    <n v="734"/>
    <n v="21979"/>
    <n v="302"/>
    <n v="140190"/>
    <n v="32992084"/>
  </r>
  <r>
    <x v="3"/>
    <x v="10"/>
    <x v="0"/>
    <x v="1"/>
    <x v="3"/>
    <n v="0"/>
    <n v="0"/>
    <n v="0"/>
    <n v="140190"/>
    <n v="32992084"/>
  </r>
  <r>
    <x v="3"/>
    <x v="10"/>
    <x v="0"/>
    <x v="1"/>
    <x v="4"/>
    <n v="215"/>
    <n v="7118"/>
    <n v="71"/>
    <n v="140190"/>
    <n v="32992084"/>
  </r>
  <r>
    <x v="3"/>
    <x v="10"/>
    <x v="0"/>
    <x v="1"/>
    <x v="5"/>
    <n v="0"/>
    <n v="0"/>
    <n v="0"/>
    <n v="140190"/>
    <n v="32992084"/>
  </r>
  <r>
    <x v="3"/>
    <x v="1"/>
    <x v="0"/>
    <x v="1"/>
    <x v="0"/>
    <n v="17"/>
    <n v="555"/>
    <n v="7"/>
    <n v="141525"/>
    <n v="36018573"/>
  </r>
  <r>
    <x v="3"/>
    <x v="1"/>
    <x v="0"/>
    <x v="1"/>
    <x v="1"/>
    <n v="20"/>
    <n v="660"/>
    <n v="6"/>
    <n v="141525"/>
    <n v="36018573"/>
  </r>
  <r>
    <x v="3"/>
    <x v="1"/>
    <x v="0"/>
    <x v="1"/>
    <x v="2"/>
    <n v="953"/>
    <n v="37502"/>
    <n v="308"/>
    <n v="141525"/>
    <n v="36018573"/>
  </r>
  <r>
    <x v="3"/>
    <x v="1"/>
    <x v="0"/>
    <x v="1"/>
    <x v="3"/>
    <n v="206"/>
    <n v="8002"/>
    <n v="64"/>
    <n v="141525"/>
    <n v="36018573"/>
  </r>
  <r>
    <x v="3"/>
    <x v="1"/>
    <x v="0"/>
    <x v="1"/>
    <x v="4"/>
    <n v="553"/>
    <n v="22455"/>
    <n v="175"/>
    <n v="141525"/>
    <n v="36018573"/>
  </r>
  <r>
    <x v="3"/>
    <x v="1"/>
    <x v="0"/>
    <x v="1"/>
    <x v="5"/>
    <n v="81"/>
    <n v="2960"/>
    <n v="27"/>
    <n v="141525"/>
    <n v="36018573"/>
  </r>
  <r>
    <x v="3"/>
    <x v="9"/>
    <x v="1"/>
    <x v="2"/>
    <x v="0"/>
    <n v="0"/>
    <n v="0"/>
    <n v="0"/>
    <n v="78216"/>
    <n v="23633405"/>
  </r>
  <r>
    <x v="3"/>
    <x v="9"/>
    <x v="1"/>
    <x v="2"/>
    <x v="1"/>
    <n v="0"/>
    <n v="0"/>
    <n v="0"/>
    <n v="78216"/>
    <n v="23633405"/>
  </r>
  <r>
    <x v="3"/>
    <x v="9"/>
    <x v="1"/>
    <x v="2"/>
    <x v="2"/>
    <n v="486"/>
    <n v="14556"/>
    <n v="174"/>
    <n v="78216"/>
    <n v="23633405"/>
  </r>
  <r>
    <x v="3"/>
    <x v="9"/>
    <x v="1"/>
    <x v="2"/>
    <x v="3"/>
    <n v="0"/>
    <n v="0"/>
    <n v="0"/>
    <n v="78216"/>
    <n v="23633405"/>
  </r>
  <r>
    <x v="3"/>
    <x v="9"/>
    <x v="1"/>
    <x v="2"/>
    <x v="4"/>
    <n v="279"/>
    <n v="9018"/>
    <n v="60"/>
    <n v="78216"/>
    <n v="23633405"/>
  </r>
  <r>
    <x v="3"/>
    <x v="9"/>
    <x v="1"/>
    <x v="2"/>
    <x v="5"/>
    <n v="0"/>
    <n v="0"/>
    <n v="0"/>
    <n v="78216"/>
    <n v="23633405"/>
  </r>
  <r>
    <x v="3"/>
    <x v="10"/>
    <x v="1"/>
    <x v="2"/>
    <x v="0"/>
    <n v="0"/>
    <n v="0"/>
    <n v="0"/>
    <n v="79839"/>
    <n v="21706017"/>
  </r>
  <r>
    <x v="3"/>
    <x v="10"/>
    <x v="1"/>
    <x v="2"/>
    <x v="1"/>
    <n v="0"/>
    <n v="0"/>
    <n v="0"/>
    <n v="79839"/>
    <n v="21706017"/>
  </r>
  <r>
    <x v="3"/>
    <x v="10"/>
    <x v="1"/>
    <x v="2"/>
    <x v="2"/>
    <n v="468"/>
    <n v="13480"/>
    <n v="163"/>
    <n v="79839"/>
    <n v="21706017"/>
  </r>
  <r>
    <x v="3"/>
    <x v="10"/>
    <x v="1"/>
    <x v="2"/>
    <x v="3"/>
    <n v="0"/>
    <n v="0"/>
    <n v="0"/>
    <n v="79839"/>
    <n v="21706017"/>
  </r>
  <r>
    <x v="3"/>
    <x v="10"/>
    <x v="1"/>
    <x v="2"/>
    <x v="4"/>
    <n v="144"/>
    <n v="4529"/>
    <n v="31"/>
    <n v="79839"/>
    <n v="21706017"/>
  </r>
  <r>
    <x v="3"/>
    <x v="10"/>
    <x v="1"/>
    <x v="2"/>
    <x v="5"/>
    <n v="0"/>
    <n v="0"/>
    <n v="0"/>
    <n v="79839"/>
    <n v="21706017"/>
  </r>
  <r>
    <x v="3"/>
    <x v="11"/>
    <x v="1"/>
    <x v="2"/>
    <x v="0"/>
    <n v="0"/>
    <n v="0"/>
    <n v="0"/>
    <n v="79986"/>
    <n v="21596055"/>
  </r>
  <r>
    <x v="3"/>
    <x v="11"/>
    <x v="1"/>
    <x v="2"/>
    <x v="1"/>
    <n v="0"/>
    <n v="0"/>
    <n v="0"/>
    <n v="79986"/>
    <n v="21596055"/>
  </r>
  <r>
    <x v="3"/>
    <x v="11"/>
    <x v="1"/>
    <x v="2"/>
    <x v="2"/>
    <n v="545"/>
    <n v="18062"/>
    <n v="164"/>
    <n v="79986"/>
    <n v="21596055"/>
  </r>
  <r>
    <x v="3"/>
    <x v="11"/>
    <x v="1"/>
    <x v="2"/>
    <x v="3"/>
    <n v="0"/>
    <n v="0"/>
    <n v="0"/>
    <n v="79986"/>
    <n v="21596055"/>
  </r>
  <r>
    <x v="3"/>
    <x v="11"/>
    <x v="1"/>
    <x v="2"/>
    <x v="4"/>
    <n v="277"/>
    <n v="9567"/>
    <n v="65"/>
    <n v="79986"/>
    <n v="21596055"/>
  </r>
  <r>
    <x v="3"/>
    <x v="11"/>
    <x v="1"/>
    <x v="2"/>
    <x v="5"/>
    <n v="0"/>
    <n v="0"/>
    <n v="0"/>
    <n v="79986"/>
    <n v="21596055"/>
  </r>
  <r>
    <x v="3"/>
    <x v="8"/>
    <x v="1"/>
    <x v="2"/>
    <x v="0"/>
    <n v="0"/>
    <n v="0"/>
    <n v="0"/>
    <n v="80267"/>
    <n v="22870217"/>
  </r>
  <r>
    <x v="3"/>
    <x v="8"/>
    <x v="1"/>
    <x v="2"/>
    <x v="1"/>
    <n v="0"/>
    <n v="0"/>
    <n v="0"/>
    <n v="80267"/>
    <n v="22870217"/>
  </r>
  <r>
    <x v="3"/>
    <x v="8"/>
    <x v="1"/>
    <x v="2"/>
    <x v="2"/>
    <n v="544"/>
    <n v="17297"/>
    <n v="180"/>
    <n v="80267"/>
    <n v="22870217"/>
  </r>
  <r>
    <x v="3"/>
    <x v="8"/>
    <x v="1"/>
    <x v="2"/>
    <x v="3"/>
    <n v="0"/>
    <n v="0"/>
    <n v="0"/>
    <n v="80267"/>
    <n v="22870217"/>
  </r>
  <r>
    <x v="3"/>
    <x v="8"/>
    <x v="1"/>
    <x v="2"/>
    <x v="4"/>
    <n v="297"/>
    <n v="9877"/>
    <n v="65"/>
    <n v="80267"/>
    <n v="22870217"/>
  </r>
  <r>
    <x v="3"/>
    <x v="8"/>
    <x v="1"/>
    <x v="2"/>
    <x v="5"/>
    <n v="0"/>
    <n v="0"/>
    <n v="0"/>
    <n v="80267"/>
    <n v="22870217"/>
  </r>
  <r>
    <x v="3"/>
    <x v="12"/>
    <x v="1"/>
    <x v="2"/>
    <x v="0"/>
    <n v="0"/>
    <n v="0"/>
    <n v="0"/>
    <n v="81144"/>
    <n v="21802111"/>
  </r>
  <r>
    <x v="3"/>
    <x v="12"/>
    <x v="1"/>
    <x v="2"/>
    <x v="1"/>
    <n v="0"/>
    <n v="0"/>
    <n v="0"/>
    <n v="81144"/>
    <n v="21802111"/>
  </r>
  <r>
    <x v="3"/>
    <x v="12"/>
    <x v="1"/>
    <x v="2"/>
    <x v="2"/>
    <n v="534"/>
    <n v="17574"/>
    <n v="190"/>
    <n v="81144"/>
    <n v="21802111"/>
  </r>
  <r>
    <x v="3"/>
    <x v="12"/>
    <x v="1"/>
    <x v="2"/>
    <x v="3"/>
    <n v="0"/>
    <n v="0"/>
    <n v="0"/>
    <n v="81144"/>
    <n v="21802111"/>
  </r>
  <r>
    <x v="3"/>
    <x v="12"/>
    <x v="1"/>
    <x v="2"/>
    <x v="4"/>
    <n v="368"/>
    <n v="13388"/>
    <n v="92"/>
    <n v="81144"/>
    <n v="21802111"/>
  </r>
  <r>
    <x v="3"/>
    <x v="12"/>
    <x v="1"/>
    <x v="2"/>
    <x v="5"/>
    <n v="3"/>
    <n v="90"/>
    <n v="3"/>
    <n v="81144"/>
    <n v="21802111"/>
  </r>
  <r>
    <x v="3"/>
    <x v="9"/>
    <x v="0"/>
    <x v="2"/>
    <x v="0"/>
    <n v="0"/>
    <n v="0"/>
    <n v="0"/>
    <n v="85080"/>
    <n v="25875252"/>
  </r>
  <r>
    <x v="3"/>
    <x v="9"/>
    <x v="0"/>
    <x v="2"/>
    <x v="1"/>
    <n v="0"/>
    <n v="0"/>
    <n v="0"/>
    <n v="85080"/>
    <n v="25875252"/>
  </r>
  <r>
    <x v="3"/>
    <x v="9"/>
    <x v="0"/>
    <x v="2"/>
    <x v="2"/>
    <n v="2737"/>
    <n v="92564"/>
    <n v="826"/>
    <n v="85080"/>
    <n v="25875252"/>
  </r>
  <r>
    <x v="3"/>
    <x v="9"/>
    <x v="0"/>
    <x v="2"/>
    <x v="3"/>
    <n v="0"/>
    <n v="0"/>
    <n v="0"/>
    <n v="85080"/>
    <n v="25875252"/>
  </r>
  <r>
    <x v="3"/>
    <x v="9"/>
    <x v="0"/>
    <x v="2"/>
    <x v="4"/>
    <n v="1647"/>
    <n v="60520"/>
    <n v="374"/>
    <n v="85080"/>
    <n v="25875252"/>
  </r>
  <r>
    <x v="3"/>
    <x v="9"/>
    <x v="0"/>
    <x v="2"/>
    <x v="5"/>
    <n v="0"/>
    <n v="0"/>
    <n v="0"/>
    <n v="85080"/>
    <n v="25875252"/>
  </r>
  <r>
    <x v="3"/>
    <x v="7"/>
    <x v="1"/>
    <x v="2"/>
    <x v="0"/>
    <n v="3"/>
    <n v="90"/>
    <n v="1"/>
    <n v="85850"/>
    <n v="22410241"/>
  </r>
  <r>
    <x v="3"/>
    <x v="7"/>
    <x v="1"/>
    <x v="2"/>
    <x v="1"/>
    <n v="0"/>
    <n v="0"/>
    <n v="0"/>
    <n v="85850"/>
    <n v="22410241"/>
  </r>
  <r>
    <x v="3"/>
    <x v="7"/>
    <x v="1"/>
    <x v="2"/>
    <x v="2"/>
    <n v="662"/>
    <n v="22789"/>
    <n v="207"/>
    <n v="85850"/>
    <n v="22410241"/>
  </r>
  <r>
    <x v="3"/>
    <x v="7"/>
    <x v="1"/>
    <x v="2"/>
    <x v="3"/>
    <n v="1"/>
    <n v="30"/>
    <n v="1"/>
    <n v="85850"/>
    <n v="22410241"/>
  </r>
  <r>
    <x v="3"/>
    <x v="7"/>
    <x v="1"/>
    <x v="2"/>
    <x v="4"/>
    <n v="405"/>
    <n v="15683"/>
    <n v="93"/>
    <n v="85850"/>
    <n v="22410241"/>
  </r>
  <r>
    <x v="3"/>
    <x v="7"/>
    <x v="1"/>
    <x v="2"/>
    <x v="5"/>
    <n v="6"/>
    <n v="179"/>
    <n v="4"/>
    <n v="85850"/>
    <n v="22410241"/>
  </r>
  <r>
    <x v="3"/>
    <x v="10"/>
    <x v="0"/>
    <x v="2"/>
    <x v="0"/>
    <n v="0"/>
    <n v="0"/>
    <n v="0"/>
    <n v="86018"/>
    <n v="23355290"/>
  </r>
  <r>
    <x v="3"/>
    <x v="10"/>
    <x v="0"/>
    <x v="2"/>
    <x v="1"/>
    <n v="0"/>
    <n v="0"/>
    <n v="0"/>
    <n v="86018"/>
    <n v="23355290"/>
  </r>
  <r>
    <x v="3"/>
    <x v="10"/>
    <x v="0"/>
    <x v="2"/>
    <x v="2"/>
    <n v="2513"/>
    <n v="84907"/>
    <n v="810"/>
    <n v="86018"/>
    <n v="23355290"/>
  </r>
  <r>
    <x v="3"/>
    <x v="10"/>
    <x v="0"/>
    <x v="2"/>
    <x v="3"/>
    <n v="0"/>
    <n v="0"/>
    <n v="0"/>
    <n v="86018"/>
    <n v="23355290"/>
  </r>
  <r>
    <x v="3"/>
    <x v="10"/>
    <x v="0"/>
    <x v="2"/>
    <x v="4"/>
    <n v="1187"/>
    <n v="40914"/>
    <n v="274"/>
    <n v="86018"/>
    <n v="23355290"/>
  </r>
  <r>
    <x v="3"/>
    <x v="10"/>
    <x v="0"/>
    <x v="2"/>
    <x v="5"/>
    <n v="0"/>
    <n v="0"/>
    <n v="0"/>
    <n v="86018"/>
    <n v="23355290"/>
  </r>
  <r>
    <x v="3"/>
    <x v="11"/>
    <x v="0"/>
    <x v="2"/>
    <x v="0"/>
    <n v="0"/>
    <n v="0"/>
    <n v="0"/>
    <n v="86438"/>
    <n v="23402963"/>
  </r>
  <r>
    <x v="3"/>
    <x v="11"/>
    <x v="0"/>
    <x v="2"/>
    <x v="1"/>
    <n v="0"/>
    <n v="0"/>
    <n v="0"/>
    <n v="86438"/>
    <n v="23402963"/>
  </r>
  <r>
    <x v="3"/>
    <x v="11"/>
    <x v="0"/>
    <x v="2"/>
    <x v="2"/>
    <n v="3068"/>
    <n v="111180"/>
    <n v="880"/>
    <n v="86438"/>
    <n v="23402963"/>
  </r>
  <r>
    <x v="3"/>
    <x v="11"/>
    <x v="0"/>
    <x v="2"/>
    <x v="3"/>
    <n v="0"/>
    <n v="0"/>
    <n v="0"/>
    <n v="86438"/>
    <n v="23402963"/>
  </r>
  <r>
    <x v="3"/>
    <x v="11"/>
    <x v="0"/>
    <x v="2"/>
    <x v="4"/>
    <n v="2678"/>
    <n v="100115"/>
    <n v="527"/>
    <n v="86438"/>
    <n v="23402963"/>
  </r>
  <r>
    <x v="3"/>
    <x v="11"/>
    <x v="0"/>
    <x v="2"/>
    <x v="5"/>
    <n v="0"/>
    <n v="0"/>
    <n v="0"/>
    <n v="86438"/>
    <n v="23402963"/>
  </r>
  <r>
    <x v="3"/>
    <x v="8"/>
    <x v="0"/>
    <x v="2"/>
    <x v="0"/>
    <n v="0"/>
    <n v="0"/>
    <n v="0"/>
    <n v="86823"/>
    <n v="25096155"/>
  </r>
  <r>
    <x v="3"/>
    <x v="8"/>
    <x v="0"/>
    <x v="2"/>
    <x v="1"/>
    <n v="0"/>
    <n v="0"/>
    <n v="0"/>
    <n v="86823"/>
    <n v="25096155"/>
  </r>
  <r>
    <x v="3"/>
    <x v="8"/>
    <x v="0"/>
    <x v="2"/>
    <x v="2"/>
    <n v="3121"/>
    <n v="108723"/>
    <n v="912"/>
    <n v="86823"/>
    <n v="25096155"/>
  </r>
  <r>
    <x v="3"/>
    <x v="8"/>
    <x v="0"/>
    <x v="2"/>
    <x v="3"/>
    <n v="0"/>
    <n v="0"/>
    <n v="0"/>
    <n v="86823"/>
    <n v="25096155"/>
  </r>
  <r>
    <x v="3"/>
    <x v="8"/>
    <x v="0"/>
    <x v="2"/>
    <x v="4"/>
    <n v="2167"/>
    <n v="79747"/>
    <n v="452"/>
    <n v="86823"/>
    <n v="25096155"/>
  </r>
  <r>
    <x v="3"/>
    <x v="8"/>
    <x v="0"/>
    <x v="2"/>
    <x v="5"/>
    <n v="0"/>
    <n v="0"/>
    <n v="0"/>
    <n v="86823"/>
    <n v="25096155"/>
  </r>
  <r>
    <x v="3"/>
    <x v="12"/>
    <x v="0"/>
    <x v="2"/>
    <x v="0"/>
    <n v="0"/>
    <n v="0"/>
    <n v="0"/>
    <n v="87889"/>
    <n v="23869707"/>
  </r>
  <r>
    <x v="3"/>
    <x v="12"/>
    <x v="0"/>
    <x v="2"/>
    <x v="1"/>
    <n v="0"/>
    <n v="0"/>
    <n v="0"/>
    <n v="87889"/>
    <n v="23869707"/>
  </r>
  <r>
    <x v="3"/>
    <x v="12"/>
    <x v="0"/>
    <x v="2"/>
    <x v="2"/>
    <n v="2961"/>
    <n v="112489"/>
    <n v="867"/>
    <n v="87889"/>
    <n v="23869707"/>
  </r>
  <r>
    <x v="3"/>
    <x v="12"/>
    <x v="0"/>
    <x v="2"/>
    <x v="3"/>
    <n v="0"/>
    <n v="0"/>
    <n v="0"/>
    <n v="87889"/>
    <n v="23869707"/>
  </r>
  <r>
    <x v="3"/>
    <x v="12"/>
    <x v="0"/>
    <x v="2"/>
    <x v="4"/>
    <n v="2766"/>
    <n v="109302"/>
    <n v="565"/>
    <n v="87889"/>
    <n v="23869707"/>
  </r>
  <r>
    <x v="3"/>
    <x v="12"/>
    <x v="0"/>
    <x v="2"/>
    <x v="5"/>
    <n v="2"/>
    <n v="60"/>
    <n v="2"/>
    <n v="87889"/>
    <n v="23869707"/>
  </r>
  <r>
    <x v="3"/>
    <x v="5"/>
    <x v="1"/>
    <x v="2"/>
    <x v="0"/>
    <n v="34"/>
    <n v="1200"/>
    <n v="8"/>
    <n v="89778"/>
    <n v="25722629"/>
  </r>
  <r>
    <x v="3"/>
    <x v="5"/>
    <x v="1"/>
    <x v="2"/>
    <x v="1"/>
    <n v="0"/>
    <n v="0"/>
    <n v="0"/>
    <n v="89778"/>
    <n v="25722629"/>
  </r>
  <r>
    <x v="3"/>
    <x v="5"/>
    <x v="1"/>
    <x v="2"/>
    <x v="2"/>
    <n v="655"/>
    <n v="24196"/>
    <n v="216"/>
    <n v="89778"/>
    <n v="25722629"/>
  </r>
  <r>
    <x v="3"/>
    <x v="5"/>
    <x v="1"/>
    <x v="2"/>
    <x v="3"/>
    <n v="33"/>
    <n v="1080"/>
    <n v="9"/>
    <n v="89778"/>
    <n v="25722629"/>
  </r>
  <r>
    <x v="3"/>
    <x v="5"/>
    <x v="1"/>
    <x v="2"/>
    <x v="4"/>
    <n v="526"/>
    <n v="20401"/>
    <n v="123"/>
    <n v="89778"/>
    <n v="25722629"/>
  </r>
  <r>
    <x v="3"/>
    <x v="5"/>
    <x v="1"/>
    <x v="2"/>
    <x v="5"/>
    <n v="1"/>
    <n v="90"/>
    <n v="1"/>
    <n v="89778"/>
    <n v="25722629"/>
  </r>
  <r>
    <x v="3"/>
    <x v="7"/>
    <x v="0"/>
    <x v="2"/>
    <x v="0"/>
    <n v="24"/>
    <n v="840"/>
    <n v="11"/>
    <n v="93331"/>
    <n v="24533283"/>
  </r>
  <r>
    <x v="3"/>
    <x v="7"/>
    <x v="0"/>
    <x v="2"/>
    <x v="1"/>
    <n v="0"/>
    <n v="0"/>
    <n v="0"/>
    <n v="93331"/>
    <n v="24533283"/>
  </r>
  <r>
    <x v="3"/>
    <x v="7"/>
    <x v="0"/>
    <x v="2"/>
    <x v="2"/>
    <n v="3184"/>
    <n v="123951"/>
    <n v="928"/>
    <n v="93331"/>
    <n v="24533283"/>
  </r>
  <r>
    <x v="3"/>
    <x v="7"/>
    <x v="0"/>
    <x v="2"/>
    <x v="3"/>
    <n v="70"/>
    <n v="2434"/>
    <n v="22"/>
    <n v="93331"/>
    <n v="24533283"/>
  </r>
  <r>
    <x v="3"/>
    <x v="7"/>
    <x v="0"/>
    <x v="2"/>
    <x v="4"/>
    <n v="3106"/>
    <n v="128287"/>
    <n v="667"/>
    <n v="93331"/>
    <n v="24533283"/>
  </r>
  <r>
    <x v="3"/>
    <x v="7"/>
    <x v="0"/>
    <x v="2"/>
    <x v="5"/>
    <n v="77"/>
    <n v="2770"/>
    <n v="25"/>
    <n v="93331"/>
    <n v="24533283"/>
  </r>
  <r>
    <x v="3"/>
    <x v="6"/>
    <x v="1"/>
    <x v="2"/>
    <x v="0"/>
    <n v="43"/>
    <n v="1590"/>
    <n v="11"/>
    <n v="94038"/>
    <n v="23889074"/>
  </r>
  <r>
    <x v="3"/>
    <x v="6"/>
    <x v="1"/>
    <x v="2"/>
    <x v="1"/>
    <n v="0"/>
    <n v="0"/>
    <n v="0"/>
    <n v="94038"/>
    <n v="23889074"/>
  </r>
  <r>
    <x v="3"/>
    <x v="6"/>
    <x v="1"/>
    <x v="2"/>
    <x v="2"/>
    <n v="603"/>
    <n v="22051"/>
    <n v="203"/>
    <n v="94038"/>
    <n v="23889074"/>
  </r>
  <r>
    <x v="3"/>
    <x v="6"/>
    <x v="1"/>
    <x v="2"/>
    <x v="3"/>
    <n v="107"/>
    <n v="3427"/>
    <n v="22"/>
    <n v="94038"/>
    <n v="23889074"/>
  </r>
  <r>
    <x v="3"/>
    <x v="6"/>
    <x v="1"/>
    <x v="2"/>
    <x v="4"/>
    <n v="746"/>
    <n v="27957"/>
    <n v="212"/>
    <n v="94038"/>
    <n v="23889074"/>
  </r>
  <r>
    <x v="3"/>
    <x v="6"/>
    <x v="1"/>
    <x v="2"/>
    <x v="5"/>
    <n v="17"/>
    <n v="660"/>
    <n v="8"/>
    <n v="94038"/>
    <n v="23889074"/>
  </r>
  <r>
    <x v="3"/>
    <x v="4"/>
    <x v="1"/>
    <x v="2"/>
    <x v="0"/>
    <n v="40"/>
    <n v="2120"/>
    <n v="11"/>
    <n v="98048"/>
    <n v="28455682"/>
  </r>
  <r>
    <x v="3"/>
    <x v="4"/>
    <x v="1"/>
    <x v="2"/>
    <x v="1"/>
    <n v="0"/>
    <n v="0"/>
    <n v="0"/>
    <n v="98048"/>
    <n v="28455682"/>
  </r>
  <r>
    <x v="3"/>
    <x v="4"/>
    <x v="1"/>
    <x v="2"/>
    <x v="2"/>
    <n v="613"/>
    <n v="22487"/>
    <n v="205"/>
    <n v="98048"/>
    <n v="28455682"/>
  </r>
  <r>
    <x v="3"/>
    <x v="4"/>
    <x v="1"/>
    <x v="2"/>
    <x v="3"/>
    <n v="143"/>
    <n v="5227"/>
    <n v="33"/>
    <n v="98048"/>
    <n v="28455682"/>
  </r>
  <r>
    <x v="3"/>
    <x v="4"/>
    <x v="1"/>
    <x v="2"/>
    <x v="4"/>
    <n v="685"/>
    <n v="26339"/>
    <n v="196"/>
    <n v="98048"/>
    <n v="28455682"/>
  </r>
  <r>
    <x v="3"/>
    <x v="4"/>
    <x v="1"/>
    <x v="2"/>
    <x v="5"/>
    <n v="46"/>
    <n v="1470"/>
    <n v="13"/>
    <n v="98048"/>
    <n v="28455682"/>
  </r>
  <r>
    <x v="3"/>
    <x v="5"/>
    <x v="0"/>
    <x v="2"/>
    <x v="0"/>
    <n v="148"/>
    <n v="5017"/>
    <n v="29"/>
    <n v="98128"/>
    <n v="28708974"/>
  </r>
  <r>
    <x v="3"/>
    <x v="5"/>
    <x v="0"/>
    <x v="2"/>
    <x v="1"/>
    <n v="0"/>
    <n v="0"/>
    <n v="0"/>
    <n v="98128"/>
    <n v="28708974"/>
  </r>
  <r>
    <x v="3"/>
    <x v="5"/>
    <x v="0"/>
    <x v="2"/>
    <x v="2"/>
    <n v="3095"/>
    <n v="122815"/>
    <n v="851"/>
    <n v="98128"/>
    <n v="28708974"/>
  </r>
  <r>
    <x v="3"/>
    <x v="5"/>
    <x v="0"/>
    <x v="2"/>
    <x v="3"/>
    <n v="277"/>
    <n v="10122"/>
    <n v="70"/>
    <n v="98128"/>
    <n v="28708974"/>
  </r>
  <r>
    <x v="3"/>
    <x v="5"/>
    <x v="0"/>
    <x v="2"/>
    <x v="4"/>
    <n v="3279"/>
    <n v="140219"/>
    <n v="700"/>
    <n v="98128"/>
    <n v="28708974"/>
  </r>
  <r>
    <x v="3"/>
    <x v="5"/>
    <x v="0"/>
    <x v="2"/>
    <x v="5"/>
    <n v="105"/>
    <n v="4451"/>
    <n v="29"/>
    <n v="98128"/>
    <n v="28708974"/>
  </r>
  <r>
    <x v="3"/>
    <x v="6"/>
    <x v="0"/>
    <x v="2"/>
    <x v="0"/>
    <n v="233"/>
    <n v="8454"/>
    <n v="47"/>
    <n v="102783"/>
    <n v="26333167"/>
  </r>
  <r>
    <x v="3"/>
    <x v="6"/>
    <x v="0"/>
    <x v="2"/>
    <x v="1"/>
    <n v="0"/>
    <n v="0"/>
    <n v="0"/>
    <n v="102783"/>
    <n v="26333167"/>
  </r>
  <r>
    <x v="3"/>
    <x v="6"/>
    <x v="0"/>
    <x v="2"/>
    <x v="2"/>
    <n v="2997"/>
    <n v="123716"/>
    <n v="743"/>
    <n v="102783"/>
    <n v="26333167"/>
  </r>
  <r>
    <x v="3"/>
    <x v="6"/>
    <x v="0"/>
    <x v="2"/>
    <x v="3"/>
    <n v="442"/>
    <n v="17649"/>
    <n v="118"/>
    <n v="102783"/>
    <n v="26333167"/>
  </r>
  <r>
    <x v="3"/>
    <x v="6"/>
    <x v="0"/>
    <x v="2"/>
    <x v="4"/>
    <n v="4186"/>
    <n v="178632"/>
    <n v="946"/>
    <n v="102783"/>
    <n v="26333167"/>
  </r>
  <r>
    <x v="3"/>
    <x v="6"/>
    <x v="0"/>
    <x v="2"/>
    <x v="5"/>
    <n v="105"/>
    <n v="4588"/>
    <n v="32"/>
    <n v="102783"/>
    <n v="26333167"/>
  </r>
  <r>
    <x v="3"/>
    <x v="4"/>
    <x v="0"/>
    <x v="2"/>
    <x v="0"/>
    <n v="258"/>
    <n v="10290"/>
    <n v="61"/>
    <n v="106017"/>
    <n v="31343195"/>
  </r>
  <r>
    <x v="3"/>
    <x v="4"/>
    <x v="0"/>
    <x v="2"/>
    <x v="1"/>
    <n v="0"/>
    <n v="0"/>
    <n v="0"/>
    <n v="106017"/>
    <n v="31343195"/>
  </r>
  <r>
    <x v="3"/>
    <x v="4"/>
    <x v="0"/>
    <x v="2"/>
    <x v="2"/>
    <n v="2844"/>
    <n v="117009"/>
    <n v="712"/>
    <n v="106017"/>
    <n v="31343195"/>
  </r>
  <r>
    <x v="3"/>
    <x v="4"/>
    <x v="0"/>
    <x v="2"/>
    <x v="3"/>
    <n v="546"/>
    <n v="23504"/>
    <n v="134"/>
    <n v="106017"/>
    <n v="31343195"/>
  </r>
  <r>
    <x v="3"/>
    <x v="4"/>
    <x v="0"/>
    <x v="2"/>
    <x v="4"/>
    <n v="4551"/>
    <n v="194360"/>
    <n v="1016"/>
    <n v="106017"/>
    <n v="31343195"/>
  </r>
  <r>
    <x v="3"/>
    <x v="4"/>
    <x v="0"/>
    <x v="2"/>
    <x v="5"/>
    <n v="215"/>
    <n v="8518"/>
    <n v="76"/>
    <n v="106017"/>
    <n v="31343195"/>
  </r>
  <r>
    <x v="3"/>
    <x v="1"/>
    <x v="1"/>
    <x v="2"/>
    <x v="0"/>
    <n v="47"/>
    <n v="1825"/>
    <n v="9"/>
    <n v="109270"/>
    <n v="30898705"/>
  </r>
  <r>
    <x v="3"/>
    <x v="1"/>
    <x v="1"/>
    <x v="2"/>
    <x v="1"/>
    <n v="21"/>
    <n v="790"/>
    <n v="7"/>
    <n v="109270"/>
    <n v="30898705"/>
  </r>
  <r>
    <x v="3"/>
    <x v="1"/>
    <x v="1"/>
    <x v="2"/>
    <x v="2"/>
    <n v="832"/>
    <n v="32960"/>
    <n v="282"/>
    <n v="109270"/>
    <n v="30898705"/>
  </r>
  <r>
    <x v="3"/>
    <x v="1"/>
    <x v="1"/>
    <x v="2"/>
    <x v="3"/>
    <n v="216"/>
    <n v="9459"/>
    <n v="61"/>
    <n v="109270"/>
    <n v="30898705"/>
  </r>
  <r>
    <x v="3"/>
    <x v="1"/>
    <x v="1"/>
    <x v="2"/>
    <x v="4"/>
    <n v="527"/>
    <n v="22398"/>
    <n v="156"/>
    <n v="109270"/>
    <n v="30898705"/>
  </r>
  <r>
    <x v="3"/>
    <x v="1"/>
    <x v="1"/>
    <x v="2"/>
    <x v="5"/>
    <n v="48"/>
    <n v="2056"/>
    <n v="17"/>
    <n v="109270"/>
    <n v="30898705"/>
  </r>
  <r>
    <x v="3"/>
    <x v="2"/>
    <x v="1"/>
    <x v="2"/>
    <x v="0"/>
    <n v="64"/>
    <n v="2615"/>
    <n v="11"/>
    <n v="109457"/>
    <n v="30732384"/>
  </r>
  <r>
    <x v="3"/>
    <x v="2"/>
    <x v="1"/>
    <x v="2"/>
    <x v="1"/>
    <n v="6"/>
    <n v="240"/>
    <n v="2"/>
    <n v="109457"/>
    <n v="30732384"/>
  </r>
  <r>
    <x v="3"/>
    <x v="2"/>
    <x v="1"/>
    <x v="2"/>
    <x v="2"/>
    <n v="863"/>
    <n v="33480"/>
    <n v="289"/>
    <n v="109457"/>
    <n v="30732384"/>
  </r>
  <r>
    <x v="3"/>
    <x v="2"/>
    <x v="1"/>
    <x v="2"/>
    <x v="3"/>
    <n v="174"/>
    <n v="8010"/>
    <n v="36"/>
    <n v="109457"/>
    <n v="30732384"/>
  </r>
  <r>
    <x v="3"/>
    <x v="2"/>
    <x v="1"/>
    <x v="2"/>
    <x v="4"/>
    <n v="672"/>
    <n v="27519"/>
    <n v="198"/>
    <n v="109457"/>
    <n v="30732384"/>
  </r>
  <r>
    <x v="3"/>
    <x v="2"/>
    <x v="1"/>
    <x v="2"/>
    <x v="5"/>
    <n v="62"/>
    <n v="2508"/>
    <n v="17"/>
    <n v="109457"/>
    <n v="30732384"/>
  </r>
  <r>
    <x v="3"/>
    <x v="3"/>
    <x v="1"/>
    <x v="2"/>
    <x v="0"/>
    <n v="65"/>
    <n v="2925"/>
    <n v="14"/>
    <n v="109569"/>
    <n v="30048969"/>
  </r>
  <r>
    <x v="3"/>
    <x v="3"/>
    <x v="1"/>
    <x v="2"/>
    <x v="1"/>
    <n v="6"/>
    <n v="180"/>
    <n v="2"/>
    <n v="109569"/>
    <n v="30048969"/>
  </r>
  <r>
    <x v="3"/>
    <x v="3"/>
    <x v="1"/>
    <x v="2"/>
    <x v="2"/>
    <n v="814"/>
    <n v="31280"/>
    <n v="269"/>
    <n v="109569"/>
    <n v="30048969"/>
  </r>
  <r>
    <x v="3"/>
    <x v="3"/>
    <x v="1"/>
    <x v="2"/>
    <x v="3"/>
    <n v="206"/>
    <n v="8709"/>
    <n v="51"/>
    <n v="109569"/>
    <n v="30048969"/>
  </r>
  <r>
    <x v="3"/>
    <x v="3"/>
    <x v="1"/>
    <x v="2"/>
    <x v="4"/>
    <n v="753"/>
    <n v="30776"/>
    <n v="222"/>
    <n v="109569"/>
    <n v="30048969"/>
  </r>
  <r>
    <x v="3"/>
    <x v="3"/>
    <x v="1"/>
    <x v="2"/>
    <x v="5"/>
    <n v="76"/>
    <n v="2814"/>
    <n v="16"/>
    <n v="109569"/>
    <n v="30048969"/>
  </r>
  <r>
    <x v="3"/>
    <x v="2"/>
    <x v="0"/>
    <x v="2"/>
    <x v="0"/>
    <n v="208"/>
    <n v="9210"/>
    <n v="46"/>
    <n v="120731"/>
    <n v="34012989"/>
  </r>
  <r>
    <x v="3"/>
    <x v="2"/>
    <x v="0"/>
    <x v="2"/>
    <x v="1"/>
    <n v="77"/>
    <n v="3477"/>
    <n v="26"/>
    <n v="120731"/>
    <n v="34012989"/>
  </r>
  <r>
    <x v="3"/>
    <x v="2"/>
    <x v="0"/>
    <x v="2"/>
    <x v="2"/>
    <n v="3516"/>
    <n v="157292"/>
    <n v="935"/>
    <n v="120731"/>
    <n v="34012989"/>
  </r>
  <r>
    <x v="3"/>
    <x v="2"/>
    <x v="0"/>
    <x v="2"/>
    <x v="3"/>
    <n v="796"/>
    <n v="37332"/>
    <n v="200"/>
    <n v="120731"/>
    <n v="34012989"/>
  </r>
  <r>
    <x v="3"/>
    <x v="2"/>
    <x v="0"/>
    <x v="2"/>
    <x v="4"/>
    <n v="4629"/>
    <n v="214076"/>
    <n v="1071"/>
    <n v="120731"/>
    <n v="34012989"/>
  </r>
  <r>
    <x v="3"/>
    <x v="2"/>
    <x v="0"/>
    <x v="2"/>
    <x v="5"/>
    <n v="340"/>
    <n v="16355"/>
    <n v="94"/>
    <n v="120731"/>
    <n v="34012989"/>
  </r>
  <r>
    <x v="3"/>
    <x v="3"/>
    <x v="0"/>
    <x v="2"/>
    <x v="0"/>
    <n v="286"/>
    <n v="12396"/>
    <n v="60"/>
    <n v="120997"/>
    <n v="33855906"/>
  </r>
  <r>
    <x v="3"/>
    <x v="3"/>
    <x v="0"/>
    <x v="2"/>
    <x v="1"/>
    <n v="17"/>
    <n v="609"/>
    <n v="5"/>
    <n v="120997"/>
    <n v="33855906"/>
  </r>
  <r>
    <x v="3"/>
    <x v="3"/>
    <x v="0"/>
    <x v="2"/>
    <x v="2"/>
    <n v="3424"/>
    <n v="146956"/>
    <n v="868"/>
    <n v="120997"/>
    <n v="33855906"/>
  </r>
  <r>
    <x v="3"/>
    <x v="3"/>
    <x v="0"/>
    <x v="2"/>
    <x v="3"/>
    <n v="696"/>
    <n v="31110"/>
    <n v="178"/>
    <n v="120997"/>
    <n v="33855906"/>
  </r>
  <r>
    <x v="3"/>
    <x v="3"/>
    <x v="0"/>
    <x v="2"/>
    <x v="4"/>
    <n v="5129"/>
    <n v="232679"/>
    <n v="1197"/>
    <n v="120997"/>
    <n v="33855906"/>
  </r>
  <r>
    <x v="3"/>
    <x v="3"/>
    <x v="0"/>
    <x v="2"/>
    <x v="5"/>
    <n v="412"/>
    <n v="16625"/>
    <n v="112"/>
    <n v="120997"/>
    <n v="33855906"/>
  </r>
  <r>
    <x v="3"/>
    <x v="1"/>
    <x v="0"/>
    <x v="2"/>
    <x v="0"/>
    <n v="176"/>
    <n v="7701"/>
    <n v="46"/>
    <n v="121021"/>
    <n v="34764209"/>
  </r>
  <r>
    <x v="3"/>
    <x v="1"/>
    <x v="0"/>
    <x v="2"/>
    <x v="1"/>
    <n v="126"/>
    <n v="6126"/>
    <n v="31"/>
    <n v="121021"/>
    <n v="34764209"/>
  </r>
  <r>
    <x v="3"/>
    <x v="1"/>
    <x v="0"/>
    <x v="2"/>
    <x v="2"/>
    <n v="3543"/>
    <n v="165534"/>
    <n v="996"/>
    <n v="121021"/>
    <n v="34764209"/>
  </r>
  <r>
    <x v="3"/>
    <x v="1"/>
    <x v="0"/>
    <x v="2"/>
    <x v="3"/>
    <n v="1016"/>
    <n v="48704"/>
    <n v="300"/>
    <n v="121021"/>
    <n v="34764209"/>
  </r>
  <r>
    <x v="3"/>
    <x v="1"/>
    <x v="0"/>
    <x v="2"/>
    <x v="4"/>
    <n v="3512"/>
    <n v="175385"/>
    <n v="858"/>
    <n v="121021"/>
    <n v="34764209"/>
  </r>
  <r>
    <x v="3"/>
    <x v="1"/>
    <x v="0"/>
    <x v="2"/>
    <x v="5"/>
    <n v="312"/>
    <n v="14167"/>
    <n v="105"/>
    <n v="121021"/>
    <n v="34764209"/>
  </r>
  <r>
    <x v="3"/>
    <x v="11"/>
    <x v="1"/>
    <x v="3"/>
    <x v="0"/>
    <n v="0"/>
    <n v="0"/>
    <n v="0"/>
    <n v="15088"/>
    <n v="2763268"/>
  </r>
  <r>
    <x v="3"/>
    <x v="11"/>
    <x v="1"/>
    <x v="3"/>
    <x v="1"/>
    <n v="0"/>
    <n v="0"/>
    <n v="0"/>
    <n v="15088"/>
    <n v="2763268"/>
  </r>
  <r>
    <x v="3"/>
    <x v="11"/>
    <x v="1"/>
    <x v="3"/>
    <x v="2"/>
    <n v="1048"/>
    <n v="34788"/>
    <n v="239"/>
    <n v="15088"/>
    <n v="2763268"/>
  </r>
  <r>
    <x v="3"/>
    <x v="11"/>
    <x v="1"/>
    <x v="3"/>
    <x v="3"/>
    <n v="0"/>
    <n v="0"/>
    <n v="0"/>
    <n v="15088"/>
    <n v="2763268"/>
  </r>
  <r>
    <x v="3"/>
    <x v="11"/>
    <x v="1"/>
    <x v="3"/>
    <x v="4"/>
    <n v="548"/>
    <n v="20514"/>
    <n v="99"/>
    <n v="15088"/>
    <n v="2763268"/>
  </r>
  <r>
    <x v="3"/>
    <x v="11"/>
    <x v="1"/>
    <x v="3"/>
    <x v="5"/>
    <n v="0"/>
    <n v="0"/>
    <n v="0"/>
    <n v="15088"/>
    <n v="2763268"/>
  </r>
  <r>
    <x v="3"/>
    <x v="8"/>
    <x v="1"/>
    <x v="3"/>
    <x v="0"/>
    <n v="0"/>
    <n v="0"/>
    <n v="0"/>
    <n v="15334"/>
    <n v="4436312"/>
  </r>
  <r>
    <x v="3"/>
    <x v="8"/>
    <x v="1"/>
    <x v="3"/>
    <x v="1"/>
    <n v="0"/>
    <n v="0"/>
    <n v="0"/>
    <n v="15334"/>
    <n v="4436312"/>
  </r>
  <r>
    <x v="3"/>
    <x v="8"/>
    <x v="1"/>
    <x v="3"/>
    <x v="2"/>
    <n v="954"/>
    <n v="31570"/>
    <n v="241"/>
    <n v="15334"/>
    <n v="4436312"/>
  </r>
  <r>
    <x v="3"/>
    <x v="8"/>
    <x v="1"/>
    <x v="3"/>
    <x v="3"/>
    <n v="0"/>
    <n v="0"/>
    <n v="0"/>
    <n v="15334"/>
    <n v="4436312"/>
  </r>
  <r>
    <x v="3"/>
    <x v="8"/>
    <x v="1"/>
    <x v="3"/>
    <x v="4"/>
    <n v="487"/>
    <n v="16274"/>
    <n v="92"/>
    <n v="15334"/>
    <n v="4436312"/>
  </r>
  <r>
    <x v="3"/>
    <x v="8"/>
    <x v="1"/>
    <x v="3"/>
    <x v="5"/>
    <n v="0"/>
    <n v="0"/>
    <n v="0"/>
    <n v="15334"/>
    <n v="4436312"/>
  </r>
  <r>
    <x v="3"/>
    <x v="12"/>
    <x v="1"/>
    <x v="3"/>
    <x v="0"/>
    <n v="0"/>
    <n v="0"/>
    <n v="0"/>
    <n v="15553"/>
    <n v="4232874"/>
  </r>
  <r>
    <x v="3"/>
    <x v="12"/>
    <x v="1"/>
    <x v="3"/>
    <x v="1"/>
    <n v="0"/>
    <n v="0"/>
    <n v="0"/>
    <n v="15553"/>
    <n v="4232874"/>
  </r>
  <r>
    <x v="3"/>
    <x v="12"/>
    <x v="1"/>
    <x v="3"/>
    <x v="2"/>
    <n v="1042"/>
    <n v="36392"/>
    <n v="264"/>
    <n v="15553"/>
    <n v="4232874"/>
  </r>
  <r>
    <x v="3"/>
    <x v="12"/>
    <x v="1"/>
    <x v="3"/>
    <x v="3"/>
    <n v="0"/>
    <n v="0"/>
    <n v="0"/>
    <n v="15553"/>
    <n v="4232874"/>
  </r>
  <r>
    <x v="3"/>
    <x v="12"/>
    <x v="1"/>
    <x v="3"/>
    <x v="4"/>
    <n v="775"/>
    <n v="28515"/>
    <n v="195"/>
    <n v="15553"/>
    <n v="4232874"/>
  </r>
  <r>
    <x v="3"/>
    <x v="12"/>
    <x v="1"/>
    <x v="3"/>
    <x v="5"/>
    <n v="0"/>
    <n v="0"/>
    <n v="0"/>
    <n v="15553"/>
    <n v="4232874"/>
  </r>
  <r>
    <x v="3"/>
    <x v="9"/>
    <x v="1"/>
    <x v="3"/>
    <x v="0"/>
    <n v="0"/>
    <n v="0"/>
    <n v="0"/>
    <n v="15624"/>
    <n v="4734692"/>
  </r>
  <r>
    <x v="3"/>
    <x v="9"/>
    <x v="1"/>
    <x v="3"/>
    <x v="1"/>
    <n v="0"/>
    <n v="0"/>
    <n v="0"/>
    <n v="15624"/>
    <n v="4734692"/>
  </r>
  <r>
    <x v="3"/>
    <x v="9"/>
    <x v="1"/>
    <x v="3"/>
    <x v="2"/>
    <n v="864"/>
    <n v="28451"/>
    <n v="225"/>
    <n v="15624"/>
    <n v="4734692"/>
  </r>
  <r>
    <x v="3"/>
    <x v="9"/>
    <x v="1"/>
    <x v="3"/>
    <x v="3"/>
    <n v="0"/>
    <n v="0"/>
    <n v="0"/>
    <n v="15624"/>
    <n v="4734692"/>
  </r>
  <r>
    <x v="3"/>
    <x v="9"/>
    <x v="1"/>
    <x v="3"/>
    <x v="4"/>
    <n v="400"/>
    <n v="13803"/>
    <n v="79"/>
    <n v="15624"/>
    <n v="4734692"/>
  </r>
  <r>
    <x v="3"/>
    <x v="9"/>
    <x v="1"/>
    <x v="3"/>
    <x v="5"/>
    <n v="0"/>
    <n v="0"/>
    <n v="0"/>
    <n v="15624"/>
    <n v="4734692"/>
  </r>
  <r>
    <x v="3"/>
    <x v="7"/>
    <x v="1"/>
    <x v="3"/>
    <x v="0"/>
    <n v="23"/>
    <n v="873"/>
    <n v="5"/>
    <n v="15844"/>
    <n v="2357570"/>
  </r>
  <r>
    <x v="3"/>
    <x v="7"/>
    <x v="1"/>
    <x v="3"/>
    <x v="1"/>
    <n v="0"/>
    <n v="0"/>
    <n v="0"/>
    <n v="15844"/>
    <n v="2357570"/>
  </r>
  <r>
    <x v="3"/>
    <x v="7"/>
    <x v="1"/>
    <x v="3"/>
    <x v="2"/>
    <n v="986"/>
    <n v="34914"/>
    <n v="274"/>
    <n v="15844"/>
    <n v="2357570"/>
  </r>
  <r>
    <x v="3"/>
    <x v="7"/>
    <x v="1"/>
    <x v="3"/>
    <x v="3"/>
    <n v="42"/>
    <n v="1404"/>
    <n v="11"/>
    <n v="15844"/>
    <n v="2357570"/>
  </r>
  <r>
    <x v="3"/>
    <x v="7"/>
    <x v="1"/>
    <x v="3"/>
    <x v="4"/>
    <n v="938"/>
    <n v="36424"/>
    <n v="226"/>
    <n v="15844"/>
    <n v="2357570"/>
  </r>
  <r>
    <x v="3"/>
    <x v="7"/>
    <x v="1"/>
    <x v="3"/>
    <x v="5"/>
    <n v="29"/>
    <n v="1110"/>
    <n v="10"/>
    <n v="15844"/>
    <n v="2357570"/>
  </r>
  <r>
    <x v="3"/>
    <x v="6"/>
    <x v="1"/>
    <x v="3"/>
    <x v="0"/>
    <n v="75"/>
    <n v="3342"/>
    <n v="16"/>
    <n v="18854"/>
    <n v="5084243"/>
  </r>
  <r>
    <x v="3"/>
    <x v="6"/>
    <x v="1"/>
    <x v="3"/>
    <x v="1"/>
    <n v="0"/>
    <n v="0"/>
    <n v="0"/>
    <n v="18854"/>
    <n v="5084243"/>
  </r>
  <r>
    <x v="3"/>
    <x v="6"/>
    <x v="1"/>
    <x v="3"/>
    <x v="2"/>
    <n v="997"/>
    <n v="41805"/>
    <n v="282"/>
    <n v="18854"/>
    <n v="5084243"/>
  </r>
  <r>
    <x v="3"/>
    <x v="6"/>
    <x v="1"/>
    <x v="3"/>
    <x v="3"/>
    <n v="146"/>
    <n v="5889"/>
    <n v="36"/>
    <n v="18854"/>
    <n v="5084243"/>
  </r>
  <r>
    <x v="3"/>
    <x v="6"/>
    <x v="1"/>
    <x v="3"/>
    <x v="4"/>
    <n v="1225"/>
    <n v="49326"/>
    <n v="316"/>
    <n v="18854"/>
    <n v="5084243"/>
  </r>
  <r>
    <x v="3"/>
    <x v="6"/>
    <x v="1"/>
    <x v="3"/>
    <x v="5"/>
    <n v="36"/>
    <n v="1140"/>
    <n v="10"/>
    <n v="18854"/>
    <n v="5084243"/>
  </r>
  <r>
    <x v="3"/>
    <x v="11"/>
    <x v="0"/>
    <x v="3"/>
    <x v="0"/>
    <n v="0"/>
    <n v="0"/>
    <n v="0"/>
    <n v="19168"/>
    <n v="3417445"/>
  </r>
  <r>
    <x v="3"/>
    <x v="11"/>
    <x v="0"/>
    <x v="3"/>
    <x v="1"/>
    <n v="0"/>
    <n v="0"/>
    <n v="0"/>
    <n v="19168"/>
    <n v="3417445"/>
  </r>
  <r>
    <x v="3"/>
    <x v="11"/>
    <x v="0"/>
    <x v="3"/>
    <x v="2"/>
    <n v="3397"/>
    <n v="118083"/>
    <n v="726"/>
    <n v="19168"/>
    <n v="3417445"/>
  </r>
  <r>
    <x v="3"/>
    <x v="11"/>
    <x v="0"/>
    <x v="3"/>
    <x v="3"/>
    <n v="0"/>
    <n v="0"/>
    <n v="0"/>
    <n v="19168"/>
    <n v="3417445"/>
  </r>
  <r>
    <x v="3"/>
    <x v="11"/>
    <x v="0"/>
    <x v="3"/>
    <x v="4"/>
    <n v="2010"/>
    <n v="72655"/>
    <n v="346"/>
    <n v="19168"/>
    <n v="3417445"/>
  </r>
  <r>
    <x v="3"/>
    <x v="11"/>
    <x v="0"/>
    <x v="3"/>
    <x v="5"/>
    <n v="0"/>
    <n v="0"/>
    <n v="0"/>
    <n v="19168"/>
    <n v="3417445"/>
  </r>
  <r>
    <x v="3"/>
    <x v="8"/>
    <x v="0"/>
    <x v="3"/>
    <x v="0"/>
    <n v="0"/>
    <n v="0"/>
    <n v="0"/>
    <n v="19403"/>
    <n v="5593364"/>
  </r>
  <r>
    <x v="3"/>
    <x v="8"/>
    <x v="0"/>
    <x v="3"/>
    <x v="1"/>
    <n v="0"/>
    <n v="0"/>
    <n v="0"/>
    <n v="19403"/>
    <n v="5593364"/>
  </r>
  <r>
    <x v="3"/>
    <x v="8"/>
    <x v="0"/>
    <x v="3"/>
    <x v="2"/>
    <n v="3580"/>
    <n v="121378"/>
    <n v="797"/>
    <n v="19403"/>
    <n v="5593364"/>
  </r>
  <r>
    <x v="3"/>
    <x v="8"/>
    <x v="0"/>
    <x v="3"/>
    <x v="3"/>
    <n v="0"/>
    <n v="0"/>
    <n v="0"/>
    <n v="19403"/>
    <n v="5593364"/>
  </r>
  <r>
    <x v="3"/>
    <x v="8"/>
    <x v="0"/>
    <x v="3"/>
    <x v="4"/>
    <n v="1963"/>
    <n v="69330"/>
    <n v="373"/>
    <n v="19403"/>
    <n v="5593364"/>
  </r>
  <r>
    <x v="3"/>
    <x v="8"/>
    <x v="0"/>
    <x v="3"/>
    <x v="5"/>
    <n v="0"/>
    <n v="0"/>
    <n v="0"/>
    <n v="19403"/>
    <n v="5593364"/>
  </r>
  <r>
    <x v="3"/>
    <x v="12"/>
    <x v="0"/>
    <x v="3"/>
    <x v="0"/>
    <n v="0"/>
    <n v="0"/>
    <n v="0"/>
    <n v="19705"/>
    <n v="5364094"/>
  </r>
  <r>
    <x v="3"/>
    <x v="12"/>
    <x v="0"/>
    <x v="3"/>
    <x v="1"/>
    <n v="0"/>
    <n v="0"/>
    <n v="0"/>
    <n v="19705"/>
    <n v="5364094"/>
  </r>
  <r>
    <x v="3"/>
    <x v="12"/>
    <x v="0"/>
    <x v="3"/>
    <x v="2"/>
    <n v="3681"/>
    <n v="130600"/>
    <n v="816"/>
    <n v="19705"/>
    <n v="5364094"/>
  </r>
  <r>
    <x v="3"/>
    <x v="12"/>
    <x v="0"/>
    <x v="3"/>
    <x v="3"/>
    <n v="0"/>
    <n v="0"/>
    <n v="0"/>
    <n v="19705"/>
    <n v="5364094"/>
  </r>
  <r>
    <x v="3"/>
    <x v="12"/>
    <x v="0"/>
    <x v="3"/>
    <x v="4"/>
    <n v="2785"/>
    <n v="102993"/>
    <n v="553"/>
    <n v="19705"/>
    <n v="5364094"/>
  </r>
  <r>
    <x v="3"/>
    <x v="12"/>
    <x v="0"/>
    <x v="3"/>
    <x v="5"/>
    <n v="4"/>
    <n v="120"/>
    <n v="4"/>
    <n v="19705"/>
    <n v="5364094"/>
  </r>
  <r>
    <x v="3"/>
    <x v="9"/>
    <x v="0"/>
    <x v="3"/>
    <x v="0"/>
    <n v="0"/>
    <n v="0"/>
    <n v="0"/>
    <n v="19781"/>
    <n v="5961166"/>
  </r>
  <r>
    <x v="3"/>
    <x v="9"/>
    <x v="0"/>
    <x v="3"/>
    <x v="1"/>
    <n v="0"/>
    <n v="0"/>
    <n v="0"/>
    <n v="19781"/>
    <n v="5961166"/>
  </r>
  <r>
    <x v="3"/>
    <x v="9"/>
    <x v="0"/>
    <x v="3"/>
    <x v="2"/>
    <n v="3447"/>
    <n v="115787"/>
    <n v="792"/>
    <n v="19781"/>
    <n v="5961166"/>
  </r>
  <r>
    <x v="3"/>
    <x v="9"/>
    <x v="0"/>
    <x v="3"/>
    <x v="3"/>
    <n v="0"/>
    <n v="0"/>
    <n v="0"/>
    <n v="19781"/>
    <n v="5961166"/>
  </r>
  <r>
    <x v="3"/>
    <x v="9"/>
    <x v="0"/>
    <x v="3"/>
    <x v="4"/>
    <n v="1590"/>
    <n v="52681"/>
    <n v="294"/>
    <n v="19781"/>
    <n v="5961166"/>
  </r>
  <r>
    <x v="3"/>
    <x v="9"/>
    <x v="0"/>
    <x v="3"/>
    <x v="5"/>
    <n v="0"/>
    <n v="0"/>
    <n v="0"/>
    <n v="19781"/>
    <n v="5961166"/>
  </r>
  <r>
    <x v="3"/>
    <x v="7"/>
    <x v="0"/>
    <x v="3"/>
    <x v="0"/>
    <n v="10"/>
    <n v="552"/>
    <n v="7"/>
    <n v="19925"/>
    <n v="2702031"/>
  </r>
  <r>
    <x v="3"/>
    <x v="7"/>
    <x v="0"/>
    <x v="3"/>
    <x v="1"/>
    <n v="0"/>
    <n v="0"/>
    <n v="0"/>
    <n v="19925"/>
    <n v="2702031"/>
  </r>
  <r>
    <x v="3"/>
    <x v="7"/>
    <x v="0"/>
    <x v="3"/>
    <x v="2"/>
    <n v="3935"/>
    <n v="149064"/>
    <n v="869"/>
    <n v="19925"/>
    <n v="2702031"/>
  </r>
  <r>
    <x v="3"/>
    <x v="7"/>
    <x v="0"/>
    <x v="3"/>
    <x v="3"/>
    <n v="111"/>
    <n v="3726"/>
    <n v="39"/>
    <n v="19925"/>
    <n v="2702031"/>
  </r>
  <r>
    <x v="3"/>
    <x v="7"/>
    <x v="0"/>
    <x v="3"/>
    <x v="4"/>
    <n v="3311"/>
    <n v="123837"/>
    <n v="686"/>
    <n v="19925"/>
    <n v="2702031"/>
  </r>
  <r>
    <x v="3"/>
    <x v="7"/>
    <x v="0"/>
    <x v="3"/>
    <x v="5"/>
    <n v="82"/>
    <n v="3131"/>
    <n v="27"/>
    <n v="19925"/>
    <n v="2702031"/>
  </r>
  <r>
    <x v="3"/>
    <x v="5"/>
    <x v="1"/>
    <x v="3"/>
    <x v="0"/>
    <n v="51"/>
    <n v="2160"/>
    <n v="13"/>
    <n v="20033"/>
    <n v="5091402"/>
  </r>
  <r>
    <x v="3"/>
    <x v="5"/>
    <x v="1"/>
    <x v="3"/>
    <x v="1"/>
    <n v="0"/>
    <n v="0"/>
    <n v="0"/>
    <n v="20033"/>
    <n v="5091402"/>
  </r>
  <r>
    <x v="3"/>
    <x v="5"/>
    <x v="1"/>
    <x v="3"/>
    <x v="2"/>
    <n v="979"/>
    <n v="37920"/>
    <n v="273"/>
    <n v="20033"/>
    <n v="5091402"/>
  </r>
  <r>
    <x v="3"/>
    <x v="5"/>
    <x v="1"/>
    <x v="3"/>
    <x v="3"/>
    <n v="114"/>
    <n v="4017"/>
    <n v="31"/>
    <n v="20033"/>
    <n v="5091402"/>
  </r>
  <r>
    <x v="3"/>
    <x v="5"/>
    <x v="1"/>
    <x v="3"/>
    <x v="4"/>
    <n v="1046"/>
    <n v="41762"/>
    <n v="247"/>
    <n v="20033"/>
    <n v="5091402"/>
  </r>
  <r>
    <x v="3"/>
    <x v="5"/>
    <x v="1"/>
    <x v="3"/>
    <x v="5"/>
    <n v="17"/>
    <n v="630"/>
    <n v="8"/>
    <n v="20033"/>
    <n v="5091402"/>
  </r>
  <r>
    <x v="3"/>
    <x v="4"/>
    <x v="1"/>
    <x v="3"/>
    <x v="0"/>
    <n v="60"/>
    <n v="3050"/>
    <n v="16"/>
    <n v="21639"/>
    <n v="6348067"/>
  </r>
  <r>
    <x v="3"/>
    <x v="4"/>
    <x v="1"/>
    <x v="3"/>
    <x v="1"/>
    <n v="0"/>
    <n v="0"/>
    <n v="0"/>
    <n v="21639"/>
    <n v="6348067"/>
  </r>
  <r>
    <x v="3"/>
    <x v="4"/>
    <x v="1"/>
    <x v="3"/>
    <x v="2"/>
    <n v="1005"/>
    <n v="42485"/>
    <n v="282"/>
    <n v="21639"/>
    <n v="6348067"/>
  </r>
  <r>
    <x v="3"/>
    <x v="4"/>
    <x v="1"/>
    <x v="3"/>
    <x v="3"/>
    <n v="182"/>
    <n v="8820"/>
    <n v="49"/>
    <n v="21639"/>
    <n v="6348067"/>
  </r>
  <r>
    <x v="3"/>
    <x v="4"/>
    <x v="1"/>
    <x v="3"/>
    <x v="4"/>
    <n v="1250"/>
    <n v="52592"/>
    <n v="292"/>
    <n v="21639"/>
    <n v="6348067"/>
  </r>
  <r>
    <x v="3"/>
    <x v="4"/>
    <x v="1"/>
    <x v="3"/>
    <x v="5"/>
    <n v="96"/>
    <n v="2955"/>
    <n v="21"/>
    <n v="21639"/>
    <n v="6348067"/>
  </r>
  <r>
    <x v="3"/>
    <x v="10"/>
    <x v="1"/>
    <x v="3"/>
    <x v="0"/>
    <n v="0"/>
    <n v="0"/>
    <n v="0"/>
    <n v="22190"/>
    <n v="6777171"/>
  </r>
  <r>
    <x v="3"/>
    <x v="10"/>
    <x v="1"/>
    <x v="3"/>
    <x v="1"/>
    <n v="0"/>
    <n v="0"/>
    <n v="0"/>
    <n v="22190"/>
    <n v="6777171"/>
  </r>
  <r>
    <x v="3"/>
    <x v="10"/>
    <x v="1"/>
    <x v="3"/>
    <x v="2"/>
    <n v="794"/>
    <n v="25034"/>
    <n v="232"/>
    <n v="22190"/>
    <n v="6777171"/>
  </r>
  <r>
    <x v="3"/>
    <x v="10"/>
    <x v="1"/>
    <x v="3"/>
    <x v="3"/>
    <n v="0"/>
    <n v="0"/>
    <n v="0"/>
    <n v="22190"/>
    <n v="6777171"/>
  </r>
  <r>
    <x v="3"/>
    <x v="10"/>
    <x v="1"/>
    <x v="3"/>
    <x v="4"/>
    <n v="331"/>
    <n v="10704"/>
    <n v="77"/>
    <n v="22190"/>
    <n v="6777171"/>
  </r>
  <r>
    <x v="3"/>
    <x v="10"/>
    <x v="1"/>
    <x v="3"/>
    <x v="5"/>
    <n v="0"/>
    <n v="0"/>
    <n v="0"/>
    <n v="22190"/>
    <n v="6777171"/>
  </r>
  <r>
    <x v="3"/>
    <x v="3"/>
    <x v="1"/>
    <x v="3"/>
    <x v="0"/>
    <n v="77"/>
    <n v="3749"/>
    <n v="20"/>
    <n v="23283"/>
    <n v="6969373"/>
  </r>
  <r>
    <x v="3"/>
    <x v="3"/>
    <x v="1"/>
    <x v="3"/>
    <x v="1"/>
    <n v="0"/>
    <n v="0"/>
    <n v="0"/>
    <n v="23283"/>
    <n v="6969373"/>
  </r>
  <r>
    <x v="3"/>
    <x v="3"/>
    <x v="1"/>
    <x v="3"/>
    <x v="2"/>
    <n v="1078"/>
    <n v="46517"/>
    <n v="302"/>
    <n v="23283"/>
    <n v="6969373"/>
  </r>
  <r>
    <x v="3"/>
    <x v="3"/>
    <x v="1"/>
    <x v="3"/>
    <x v="3"/>
    <n v="244"/>
    <n v="10504"/>
    <n v="53"/>
    <n v="23283"/>
    <n v="6969373"/>
  </r>
  <r>
    <x v="3"/>
    <x v="3"/>
    <x v="1"/>
    <x v="3"/>
    <x v="4"/>
    <n v="1289"/>
    <n v="54836"/>
    <n v="295"/>
    <n v="23283"/>
    <n v="6969373"/>
  </r>
  <r>
    <x v="3"/>
    <x v="3"/>
    <x v="1"/>
    <x v="3"/>
    <x v="5"/>
    <n v="141"/>
    <n v="4361"/>
    <n v="30"/>
    <n v="23283"/>
    <n v="6969373"/>
  </r>
  <r>
    <x v="3"/>
    <x v="2"/>
    <x v="1"/>
    <x v="3"/>
    <x v="0"/>
    <n v="77"/>
    <n v="3810"/>
    <n v="15"/>
    <n v="23367"/>
    <n v="7214675"/>
  </r>
  <r>
    <x v="3"/>
    <x v="2"/>
    <x v="1"/>
    <x v="3"/>
    <x v="1"/>
    <n v="11"/>
    <n v="330"/>
    <n v="3"/>
    <n v="23367"/>
    <n v="7214675"/>
  </r>
  <r>
    <x v="3"/>
    <x v="2"/>
    <x v="1"/>
    <x v="3"/>
    <x v="2"/>
    <n v="1199"/>
    <n v="54158"/>
    <n v="342"/>
    <n v="23367"/>
    <n v="7214675"/>
  </r>
  <r>
    <x v="3"/>
    <x v="2"/>
    <x v="1"/>
    <x v="3"/>
    <x v="3"/>
    <n v="239"/>
    <n v="9765"/>
    <n v="52"/>
    <n v="23367"/>
    <n v="7214675"/>
  </r>
  <r>
    <x v="3"/>
    <x v="2"/>
    <x v="1"/>
    <x v="3"/>
    <x v="4"/>
    <n v="1310"/>
    <n v="53992"/>
    <n v="302"/>
    <n v="23367"/>
    <n v="7214675"/>
  </r>
  <r>
    <x v="3"/>
    <x v="2"/>
    <x v="1"/>
    <x v="3"/>
    <x v="5"/>
    <n v="127"/>
    <n v="5021"/>
    <n v="28"/>
    <n v="23367"/>
    <n v="7214675"/>
  </r>
  <r>
    <x v="3"/>
    <x v="1"/>
    <x v="1"/>
    <x v="3"/>
    <x v="0"/>
    <n v="61"/>
    <n v="3030"/>
    <n v="16"/>
    <n v="25399"/>
    <n v="7864924"/>
  </r>
  <r>
    <x v="3"/>
    <x v="1"/>
    <x v="1"/>
    <x v="3"/>
    <x v="1"/>
    <n v="36"/>
    <n v="1140"/>
    <n v="7"/>
    <n v="25399"/>
    <n v="7864924"/>
  </r>
  <r>
    <x v="3"/>
    <x v="1"/>
    <x v="1"/>
    <x v="3"/>
    <x v="2"/>
    <n v="1370"/>
    <n v="61913"/>
    <n v="392"/>
    <n v="25399"/>
    <n v="7864924"/>
  </r>
  <r>
    <x v="3"/>
    <x v="1"/>
    <x v="1"/>
    <x v="3"/>
    <x v="3"/>
    <n v="219"/>
    <n v="9248"/>
    <n v="60"/>
    <n v="25399"/>
    <n v="7864924"/>
  </r>
  <r>
    <x v="3"/>
    <x v="1"/>
    <x v="1"/>
    <x v="3"/>
    <x v="4"/>
    <n v="1160"/>
    <n v="50411"/>
    <n v="265"/>
    <n v="25399"/>
    <n v="7864924"/>
  </r>
  <r>
    <x v="3"/>
    <x v="1"/>
    <x v="1"/>
    <x v="3"/>
    <x v="5"/>
    <n v="165"/>
    <n v="7557"/>
    <n v="39"/>
    <n v="25399"/>
    <n v="7864924"/>
  </r>
  <r>
    <x v="3"/>
    <x v="6"/>
    <x v="0"/>
    <x v="3"/>
    <x v="0"/>
    <n v="103"/>
    <n v="3215"/>
    <n v="24"/>
    <n v="25511"/>
    <n v="7301410"/>
  </r>
  <r>
    <x v="3"/>
    <x v="6"/>
    <x v="0"/>
    <x v="3"/>
    <x v="1"/>
    <n v="0"/>
    <n v="0"/>
    <n v="0"/>
    <n v="25511"/>
    <n v="7301410"/>
  </r>
  <r>
    <x v="3"/>
    <x v="6"/>
    <x v="0"/>
    <x v="3"/>
    <x v="2"/>
    <n v="3626"/>
    <n v="149084"/>
    <n v="824"/>
    <n v="25511"/>
    <n v="7301410"/>
  </r>
  <r>
    <x v="3"/>
    <x v="6"/>
    <x v="0"/>
    <x v="3"/>
    <x v="3"/>
    <n v="334"/>
    <n v="12483"/>
    <n v="89"/>
    <n v="25511"/>
    <n v="7301410"/>
  </r>
  <r>
    <x v="3"/>
    <x v="6"/>
    <x v="0"/>
    <x v="3"/>
    <x v="4"/>
    <n v="4517"/>
    <n v="185652"/>
    <n v="924"/>
    <n v="25511"/>
    <n v="7301410"/>
  </r>
  <r>
    <x v="3"/>
    <x v="6"/>
    <x v="0"/>
    <x v="3"/>
    <x v="5"/>
    <n v="188"/>
    <n v="6580"/>
    <n v="38"/>
    <n v="25511"/>
    <n v="7301410"/>
  </r>
  <r>
    <x v="3"/>
    <x v="5"/>
    <x v="0"/>
    <x v="3"/>
    <x v="0"/>
    <n v="51"/>
    <n v="2022"/>
    <n v="15"/>
    <n v="28374"/>
    <n v="7260412"/>
  </r>
  <r>
    <x v="3"/>
    <x v="5"/>
    <x v="0"/>
    <x v="3"/>
    <x v="1"/>
    <n v="0"/>
    <n v="0"/>
    <n v="0"/>
    <n v="28374"/>
    <n v="7260412"/>
  </r>
  <r>
    <x v="3"/>
    <x v="5"/>
    <x v="0"/>
    <x v="3"/>
    <x v="2"/>
    <n v="3497"/>
    <n v="138378"/>
    <n v="815"/>
    <n v="28374"/>
    <n v="7260412"/>
  </r>
  <r>
    <x v="3"/>
    <x v="5"/>
    <x v="0"/>
    <x v="3"/>
    <x v="3"/>
    <n v="124"/>
    <n v="4560"/>
    <n v="37"/>
    <n v="28374"/>
    <n v="7260412"/>
  </r>
  <r>
    <x v="3"/>
    <x v="5"/>
    <x v="0"/>
    <x v="3"/>
    <x v="4"/>
    <n v="4096"/>
    <n v="152118"/>
    <n v="818"/>
    <n v="28374"/>
    <n v="7260412"/>
  </r>
  <r>
    <x v="3"/>
    <x v="5"/>
    <x v="0"/>
    <x v="3"/>
    <x v="5"/>
    <n v="129"/>
    <n v="4993"/>
    <n v="32"/>
    <n v="28374"/>
    <n v="7260412"/>
  </r>
  <r>
    <x v="3"/>
    <x v="4"/>
    <x v="0"/>
    <x v="3"/>
    <x v="0"/>
    <n v="143"/>
    <n v="5383"/>
    <n v="33"/>
    <n v="29569"/>
    <n v="8834352"/>
  </r>
  <r>
    <x v="3"/>
    <x v="4"/>
    <x v="0"/>
    <x v="3"/>
    <x v="1"/>
    <n v="0"/>
    <n v="0"/>
    <n v="0"/>
    <n v="29569"/>
    <n v="8834352"/>
  </r>
  <r>
    <x v="3"/>
    <x v="4"/>
    <x v="0"/>
    <x v="3"/>
    <x v="2"/>
    <n v="3564"/>
    <n v="153568"/>
    <n v="814"/>
    <n v="29569"/>
    <n v="8834352"/>
  </r>
  <r>
    <x v="3"/>
    <x v="4"/>
    <x v="0"/>
    <x v="3"/>
    <x v="3"/>
    <n v="503"/>
    <n v="20542"/>
    <n v="109"/>
    <n v="29569"/>
    <n v="8834352"/>
  </r>
  <r>
    <x v="3"/>
    <x v="4"/>
    <x v="0"/>
    <x v="3"/>
    <x v="4"/>
    <n v="4546"/>
    <n v="193292"/>
    <n v="969"/>
    <n v="29569"/>
    <n v="8834352"/>
  </r>
  <r>
    <x v="3"/>
    <x v="4"/>
    <x v="0"/>
    <x v="3"/>
    <x v="5"/>
    <n v="257"/>
    <n v="9571"/>
    <n v="66"/>
    <n v="29569"/>
    <n v="8834352"/>
  </r>
  <r>
    <x v="3"/>
    <x v="2"/>
    <x v="0"/>
    <x v="3"/>
    <x v="0"/>
    <n v="116"/>
    <n v="5123"/>
    <n v="27"/>
    <n v="31136"/>
    <n v="9729207"/>
  </r>
  <r>
    <x v="3"/>
    <x v="2"/>
    <x v="0"/>
    <x v="3"/>
    <x v="1"/>
    <n v="61"/>
    <n v="2834"/>
    <n v="17"/>
    <n v="31136"/>
    <n v="9729207"/>
  </r>
  <r>
    <x v="3"/>
    <x v="2"/>
    <x v="0"/>
    <x v="3"/>
    <x v="2"/>
    <n v="3656"/>
    <n v="171052"/>
    <n v="935"/>
    <n v="31136"/>
    <n v="9729207"/>
  </r>
  <r>
    <x v="3"/>
    <x v="2"/>
    <x v="0"/>
    <x v="3"/>
    <x v="3"/>
    <n v="488"/>
    <n v="23578"/>
    <n v="118"/>
    <n v="31136"/>
    <n v="9729207"/>
  </r>
  <r>
    <x v="3"/>
    <x v="2"/>
    <x v="0"/>
    <x v="3"/>
    <x v="4"/>
    <n v="4135"/>
    <n v="191069"/>
    <n v="892"/>
    <n v="31136"/>
    <n v="9729207"/>
  </r>
  <r>
    <x v="3"/>
    <x v="2"/>
    <x v="0"/>
    <x v="3"/>
    <x v="5"/>
    <n v="472"/>
    <n v="19796"/>
    <n v="125"/>
    <n v="31136"/>
    <n v="9729207"/>
  </r>
  <r>
    <x v="3"/>
    <x v="3"/>
    <x v="0"/>
    <x v="3"/>
    <x v="0"/>
    <n v="136"/>
    <n v="5850"/>
    <n v="31"/>
    <n v="31157"/>
    <n v="9606999"/>
  </r>
  <r>
    <x v="3"/>
    <x v="3"/>
    <x v="0"/>
    <x v="3"/>
    <x v="1"/>
    <n v="10"/>
    <n v="300"/>
    <n v="6"/>
    <n v="31157"/>
    <n v="9606999"/>
  </r>
  <r>
    <x v="3"/>
    <x v="3"/>
    <x v="0"/>
    <x v="3"/>
    <x v="2"/>
    <n v="3566"/>
    <n v="162318"/>
    <n v="858"/>
    <n v="31157"/>
    <n v="9606999"/>
  </r>
  <r>
    <x v="3"/>
    <x v="3"/>
    <x v="0"/>
    <x v="3"/>
    <x v="3"/>
    <n v="514"/>
    <n v="23269"/>
    <n v="122"/>
    <n v="31157"/>
    <n v="9606999"/>
  </r>
  <r>
    <x v="3"/>
    <x v="3"/>
    <x v="0"/>
    <x v="3"/>
    <x v="4"/>
    <n v="4531"/>
    <n v="201847"/>
    <n v="962"/>
    <n v="31157"/>
    <n v="9606999"/>
  </r>
  <r>
    <x v="3"/>
    <x v="3"/>
    <x v="0"/>
    <x v="3"/>
    <x v="5"/>
    <n v="386"/>
    <n v="15279"/>
    <n v="117"/>
    <n v="31157"/>
    <n v="9606999"/>
  </r>
  <r>
    <x v="3"/>
    <x v="10"/>
    <x v="0"/>
    <x v="3"/>
    <x v="0"/>
    <n v="0"/>
    <n v="0"/>
    <n v="0"/>
    <n v="31337"/>
    <n v="9877399"/>
  </r>
  <r>
    <x v="3"/>
    <x v="10"/>
    <x v="0"/>
    <x v="3"/>
    <x v="1"/>
    <n v="0"/>
    <n v="0"/>
    <n v="0"/>
    <n v="31337"/>
    <n v="9877399"/>
  </r>
  <r>
    <x v="3"/>
    <x v="10"/>
    <x v="0"/>
    <x v="3"/>
    <x v="2"/>
    <n v="3301"/>
    <n v="108712"/>
    <n v="756"/>
    <n v="31337"/>
    <n v="9877399"/>
  </r>
  <r>
    <x v="3"/>
    <x v="10"/>
    <x v="0"/>
    <x v="3"/>
    <x v="3"/>
    <n v="0"/>
    <n v="0"/>
    <n v="0"/>
    <n v="31337"/>
    <n v="9877399"/>
  </r>
  <r>
    <x v="3"/>
    <x v="10"/>
    <x v="0"/>
    <x v="3"/>
    <x v="4"/>
    <n v="1162"/>
    <n v="37546"/>
    <n v="235"/>
    <n v="31337"/>
    <n v="9877399"/>
  </r>
  <r>
    <x v="3"/>
    <x v="10"/>
    <x v="0"/>
    <x v="3"/>
    <x v="5"/>
    <n v="0"/>
    <n v="0"/>
    <n v="0"/>
    <n v="31337"/>
    <n v="9877399"/>
  </r>
  <r>
    <x v="3"/>
    <x v="1"/>
    <x v="0"/>
    <x v="3"/>
    <x v="0"/>
    <n v="114"/>
    <n v="4876"/>
    <n v="22"/>
    <n v="33381"/>
    <n v="10527033"/>
  </r>
  <r>
    <x v="3"/>
    <x v="1"/>
    <x v="0"/>
    <x v="3"/>
    <x v="1"/>
    <n v="93"/>
    <n v="4920"/>
    <n v="21"/>
    <n v="33381"/>
    <n v="10527033"/>
  </r>
  <r>
    <x v="3"/>
    <x v="1"/>
    <x v="0"/>
    <x v="3"/>
    <x v="2"/>
    <n v="3974"/>
    <n v="197993"/>
    <n v="1051"/>
    <n v="33381"/>
    <n v="10527033"/>
  </r>
  <r>
    <x v="3"/>
    <x v="1"/>
    <x v="0"/>
    <x v="3"/>
    <x v="3"/>
    <n v="500"/>
    <n v="25856"/>
    <n v="137"/>
    <n v="33381"/>
    <n v="10527033"/>
  </r>
  <r>
    <x v="3"/>
    <x v="1"/>
    <x v="0"/>
    <x v="3"/>
    <x v="4"/>
    <n v="3726"/>
    <n v="184396"/>
    <n v="831"/>
    <n v="33381"/>
    <n v="10527033"/>
  </r>
  <r>
    <x v="3"/>
    <x v="1"/>
    <x v="0"/>
    <x v="3"/>
    <x v="5"/>
    <n v="515"/>
    <n v="22517"/>
    <n v="122"/>
    <n v="33381"/>
    <n v="10527033"/>
  </r>
  <r>
    <x v="4"/>
    <x v="0"/>
    <x v="0"/>
    <x v="0"/>
    <x v="0"/>
    <n v="51"/>
    <n v="1590"/>
    <n v="13"/>
    <n v="1551506"/>
    <n v="426272231"/>
  </r>
  <r>
    <x v="4"/>
    <x v="0"/>
    <x v="0"/>
    <x v="0"/>
    <x v="1"/>
    <n v="85"/>
    <n v="2563"/>
    <n v="38"/>
    <n v="1551506"/>
    <n v="426272231"/>
  </r>
  <r>
    <x v="4"/>
    <x v="0"/>
    <x v="0"/>
    <x v="0"/>
    <x v="2"/>
    <n v="4905"/>
    <n v="149651"/>
    <n v="1493"/>
    <n v="1551506"/>
    <n v="426272231"/>
  </r>
  <r>
    <x v="4"/>
    <x v="0"/>
    <x v="0"/>
    <x v="0"/>
    <x v="3"/>
    <n v="567"/>
    <n v="18912"/>
    <n v="173"/>
    <n v="1551506"/>
    <n v="426272231"/>
  </r>
  <r>
    <x v="4"/>
    <x v="0"/>
    <x v="0"/>
    <x v="0"/>
    <x v="4"/>
    <n v="697"/>
    <n v="22950"/>
    <n v="217"/>
    <n v="1551506"/>
    <n v="426272231"/>
  </r>
  <r>
    <x v="4"/>
    <x v="0"/>
    <x v="0"/>
    <x v="0"/>
    <x v="5"/>
    <n v="42"/>
    <n v="1800"/>
    <n v="13"/>
    <n v="1551506"/>
    <n v="426272231"/>
  </r>
  <r>
    <x v="4"/>
    <x v="0"/>
    <x v="1"/>
    <x v="0"/>
    <x v="0"/>
    <n v="47"/>
    <n v="1530"/>
    <n v="15"/>
    <n v="1629747"/>
    <n v="445591098"/>
  </r>
  <r>
    <x v="4"/>
    <x v="0"/>
    <x v="1"/>
    <x v="0"/>
    <x v="1"/>
    <n v="66"/>
    <n v="2040"/>
    <n v="16"/>
    <n v="1629747"/>
    <n v="445591098"/>
  </r>
  <r>
    <x v="4"/>
    <x v="0"/>
    <x v="1"/>
    <x v="0"/>
    <x v="2"/>
    <n v="4382"/>
    <n v="132526"/>
    <n v="1332"/>
    <n v="1629747"/>
    <n v="445591098"/>
  </r>
  <r>
    <x v="4"/>
    <x v="0"/>
    <x v="1"/>
    <x v="0"/>
    <x v="3"/>
    <n v="205"/>
    <n v="6644"/>
    <n v="60"/>
    <n v="1629747"/>
    <n v="445591098"/>
  </r>
  <r>
    <x v="4"/>
    <x v="0"/>
    <x v="1"/>
    <x v="0"/>
    <x v="4"/>
    <n v="534"/>
    <n v="17628"/>
    <n v="123"/>
    <n v="1629747"/>
    <n v="445591098"/>
  </r>
  <r>
    <x v="4"/>
    <x v="0"/>
    <x v="1"/>
    <x v="0"/>
    <x v="5"/>
    <n v="24"/>
    <n v="840"/>
    <n v="5"/>
    <n v="1629747"/>
    <n v="445591098"/>
  </r>
  <r>
    <x v="4"/>
    <x v="1"/>
    <x v="0"/>
    <x v="0"/>
    <x v="0"/>
    <n v="74"/>
    <n v="2340"/>
    <n v="20"/>
    <n v="1711232"/>
    <n v="457020042"/>
  </r>
  <r>
    <x v="4"/>
    <x v="1"/>
    <x v="0"/>
    <x v="0"/>
    <x v="1"/>
    <n v="142"/>
    <n v="4470"/>
    <n v="50"/>
    <n v="1711232"/>
    <n v="457020042"/>
  </r>
  <r>
    <x v="4"/>
    <x v="1"/>
    <x v="0"/>
    <x v="0"/>
    <x v="2"/>
    <n v="5473"/>
    <n v="166742"/>
    <n v="1742"/>
    <n v="1711232"/>
    <n v="457020042"/>
  </r>
  <r>
    <x v="4"/>
    <x v="1"/>
    <x v="0"/>
    <x v="0"/>
    <x v="3"/>
    <n v="607"/>
    <n v="19651"/>
    <n v="198"/>
    <n v="1711232"/>
    <n v="457020042"/>
  </r>
  <r>
    <x v="4"/>
    <x v="1"/>
    <x v="0"/>
    <x v="0"/>
    <x v="4"/>
    <n v="1053"/>
    <n v="35111"/>
    <n v="306"/>
    <n v="1711232"/>
    <n v="457020042"/>
  </r>
  <r>
    <x v="4"/>
    <x v="1"/>
    <x v="0"/>
    <x v="0"/>
    <x v="5"/>
    <n v="51"/>
    <n v="1890"/>
    <n v="14"/>
    <n v="1711232"/>
    <n v="457020042"/>
  </r>
  <r>
    <x v="4"/>
    <x v="2"/>
    <x v="0"/>
    <x v="0"/>
    <x v="0"/>
    <n v="124"/>
    <n v="4467"/>
    <n v="40"/>
    <n v="1727862"/>
    <n v="480355828"/>
  </r>
  <r>
    <x v="4"/>
    <x v="2"/>
    <x v="0"/>
    <x v="0"/>
    <x v="1"/>
    <n v="147"/>
    <n v="4805"/>
    <n v="49"/>
    <n v="1727862"/>
    <n v="480355828"/>
  </r>
  <r>
    <x v="4"/>
    <x v="2"/>
    <x v="0"/>
    <x v="0"/>
    <x v="2"/>
    <n v="5386"/>
    <n v="166780"/>
    <n v="1723"/>
    <n v="1727862"/>
    <n v="480355828"/>
  </r>
  <r>
    <x v="4"/>
    <x v="2"/>
    <x v="0"/>
    <x v="0"/>
    <x v="3"/>
    <n v="495"/>
    <n v="16059"/>
    <n v="176"/>
    <n v="1727862"/>
    <n v="480355828"/>
  </r>
  <r>
    <x v="4"/>
    <x v="2"/>
    <x v="0"/>
    <x v="0"/>
    <x v="4"/>
    <n v="1502"/>
    <n v="49257"/>
    <n v="423"/>
    <n v="1727862"/>
    <n v="480355828"/>
  </r>
  <r>
    <x v="4"/>
    <x v="2"/>
    <x v="0"/>
    <x v="0"/>
    <x v="5"/>
    <n v="59"/>
    <n v="1980"/>
    <n v="21"/>
    <n v="1727862"/>
    <n v="480355828"/>
  </r>
  <r>
    <x v="4"/>
    <x v="3"/>
    <x v="0"/>
    <x v="0"/>
    <x v="0"/>
    <n v="153"/>
    <n v="6281"/>
    <n v="52"/>
    <n v="1754356"/>
    <n v="476435044"/>
  </r>
  <r>
    <x v="4"/>
    <x v="3"/>
    <x v="0"/>
    <x v="0"/>
    <x v="1"/>
    <n v="21"/>
    <n v="840"/>
    <n v="11"/>
    <n v="1754356"/>
    <n v="476435044"/>
  </r>
  <r>
    <x v="4"/>
    <x v="3"/>
    <x v="0"/>
    <x v="0"/>
    <x v="2"/>
    <n v="5136"/>
    <n v="158764"/>
    <n v="1696"/>
    <n v="1754356"/>
    <n v="476435044"/>
  </r>
  <r>
    <x v="4"/>
    <x v="3"/>
    <x v="0"/>
    <x v="0"/>
    <x v="3"/>
    <n v="466"/>
    <n v="15715"/>
    <n v="162"/>
    <n v="1754356"/>
    <n v="476435044"/>
  </r>
  <r>
    <x v="4"/>
    <x v="3"/>
    <x v="0"/>
    <x v="0"/>
    <x v="4"/>
    <n v="1838"/>
    <n v="61037"/>
    <n v="565"/>
    <n v="1754356"/>
    <n v="476435044"/>
  </r>
  <r>
    <x v="4"/>
    <x v="3"/>
    <x v="0"/>
    <x v="0"/>
    <x v="5"/>
    <n v="55"/>
    <n v="1740"/>
    <n v="19"/>
    <n v="1754356"/>
    <n v="476435044"/>
  </r>
  <r>
    <x v="4"/>
    <x v="1"/>
    <x v="1"/>
    <x v="0"/>
    <x v="0"/>
    <n v="60"/>
    <n v="2025"/>
    <n v="14"/>
    <n v="1797617"/>
    <n v="478313615"/>
  </r>
  <r>
    <x v="4"/>
    <x v="1"/>
    <x v="1"/>
    <x v="0"/>
    <x v="1"/>
    <n v="54"/>
    <n v="1620"/>
    <n v="14"/>
    <n v="1797617"/>
    <n v="478313615"/>
  </r>
  <r>
    <x v="4"/>
    <x v="1"/>
    <x v="1"/>
    <x v="0"/>
    <x v="2"/>
    <n v="4713"/>
    <n v="141338"/>
    <n v="1446"/>
    <n v="1797617"/>
    <n v="478313615"/>
  </r>
  <r>
    <x v="4"/>
    <x v="1"/>
    <x v="1"/>
    <x v="0"/>
    <x v="3"/>
    <n v="291"/>
    <n v="9518"/>
    <n v="75"/>
    <n v="1797617"/>
    <n v="478313615"/>
  </r>
  <r>
    <x v="4"/>
    <x v="1"/>
    <x v="1"/>
    <x v="0"/>
    <x v="4"/>
    <n v="737"/>
    <n v="24569"/>
    <n v="185"/>
    <n v="1797617"/>
    <n v="478313615"/>
  </r>
  <r>
    <x v="4"/>
    <x v="1"/>
    <x v="1"/>
    <x v="0"/>
    <x v="5"/>
    <n v="62"/>
    <n v="1860"/>
    <n v="12"/>
    <n v="1797617"/>
    <n v="478313615"/>
  </r>
  <r>
    <x v="4"/>
    <x v="2"/>
    <x v="1"/>
    <x v="0"/>
    <x v="0"/>
    <n v="70"/>
    <n v="2115"/>
    <n v="18"/>
    <n v="1819240"/>
    <n v="502200785"/>
  </r>
  <r>
    <x v="4"/>
    <x v="2"/>
    <x v="1"/>
    <x v="0"/>
    <x v="1"/>
    <n v="27"/>
    <n v="840"/>
    <n v="9"/>
    <n v="1819240"/>
    <n v="502200785"/>
  </r>
  <r>
    <x v="4"/>
    <x v="2"/>
    <x v="1"/>
    <x v="0"/>
    <x v="2"/>
    <n v="4629"/>
    <n v="140875"/>
    <n v="1456"/>
    <n v="1819240"/>
    <n v="502200785"/>
  </r>
  <r>
    <x v="4"/>
    <x v="2"/>
    <x v="1"/>
    <x v="0"/>
    <x v="3"/>
    <n v="237"/>
    <n v="7601"/>
    <n v="68"/>
    <n v="1819240"/>
    <n v="502200785"/>
  </r>
  <r>
    <x v="4"/>
    <x v="2"/>
    <x v="1"/>
    <x v="0"/>
    <x v="4"/>
    <n v="885"/>
    <n v="28751"/>
    <n v="221"/>
    <n v="1819240"/>
    <n v="502200785"/>
  </r>
  <r>
    <x v="4"/>
    <x v="2"/>
    <x v="1"/>
    <x v="0"/>
    <x v="5"/>
    <n v="47"/>
    <n v="1590"/>
    <n v="8"/>
    <n v="1819240"/>
    <n v="502200785"/>
  </r>
  <r>
    <x v="4"/>
    <x v="5"/>
    <x v="0"/>
    <x v="0"/>
    <x v="0"/>
    <n v="150"/>
    <n v="5449"/>
    <n v="66"/>
    <n v="1834204"/>
    <n v="472674350"/>
  </r>
  <r>
    <x v="4"/>
    <x v="5"/>
    <x v="0"/>
    <x v="0"/>
    <x v="1"/>
    <n v="0"/>
    <n v="0"/>
    <n v="0"/>
    <n v="1834204"/>
    <n v="472674350"/>
  </r>
  <r>
    <x v="4"/>
    <x v="5"/>
    <x v="0"/>
    <x v="0"/>
    <x v="2"/>
    <n v="5259"/>
    <n v="172644"/>
    <n v="1865"/>
    <n v="1834204"/>
    <n v="472674350"/>
  </r>
  <r>
    <x v="4"/>
    <x v="5"/>
    <x v="0"/>
    <x v="0"/>
    <x v="3"/>
    <n v="216"/>
    <n v="8326"/>
    <n v="82"/>
    <n v="1834204"/>
    <n v="472674350"/>
  </r>
  <r>
    <x v="4"/>
    <x v="5"/>
    <x v="0"/>
    <x v="0"/>
    <x v="4"/>
    <n v="2185"/>
    <n v="76438"/>
    <n v="709"/>
    <n v="1834204"/>
    <n v="472674350"/>
  </r>
  <r>
    <x v="4"/>
    <x v="5"/>
    <x v="0"/>
    <x v="0"/>
    <x v="5"/>
    <n v="55"/>
    <n v="2055"/>
    <n v="23"/>
    <n v="1834204"/>
    <n v="472674350"/>
  </r>
  <r>
    <x v="4"/>
    <x v="6"/>
    <x v="0"/>
    <x v="0"/>
    <x v="0"/>
    <n v="254"/>
    <n v="8099"/>
    <n v="82"/>
    <n v="1843816"/>
    <n v="497064889"/>
  </r>
  <r>
    <x v="4"/>
    <x v="6"/>
    <x v="0"/>
    <x v="0"/>
    <x v="1"/>
    <n v="0"/>
    <n v="0"/>
    <n v="0"/>
    <n v="1843816"/>
    <n v="497064889"/>
  </r>
  <r>
    <x v="4"/>
    <x v="6"/>
    <x v="0"/>
    <x v="0"/>
    <x v="2"/>
    <n v="5248"/>
    <n v="164756"/>
    <n v="1793"/>
    <n v="1843816"/>
    <n v="497064889"/>
  </r>
  <r>
    <x v="4"/>
    <x v="6"/>
    <x v="0"/>
    <x v="0"/>
    <x v="3"/>
    <n v="274"/>
    <n v="9254"/>
    <n v="98"/>
    <n v="1843816"/>
    <n v="497064889"/>
  </r>
  <r>
    <x v="4"/>
    <x v="6"/>
    <x v="0"/>
    <x v="0"/>
    <x v="4"/>
    <n v="2031"/>
    <n v="66395"/>
    <n v="629"/>
    <n v="1843816"/>
    <n v="497064889"/>
  </r>
  <r>
    <x v="4"/>
    <x v="6"/>
    <x v="0"/>
    <x v="0"/>
    <x v="5"/>
    <n v="59"/>
    <n v="2190"/>
    <n v="22"/>
    <n v="1843816"/>
    <n v="497064889"/>
  </r>
  <r>
    <x v="4"/>
    <x v="4"/>
    <x v="0"/>
    <x v="0"/>
    <x v="0"/>
    <n v="213"/>
    <n v="7386"/>
    <n v="65"/>
    <n v="1846315"/>
    <n v="502640176"/>
  </r>
  <r>
    <x v="4"/>
    <x v="4"/>
    <x v="0"/>
    <x v="0"/>
    <x v="1"/>
    <n v="0"/>
    <n v="0"/>
    <n v="0"/>
    <n v="1846315"/>
    <n v="502640176"/>
  </r>
  <r>
    <x v="4"/>
    <x v="4"/>
    <x v="0"/>
    <x v="0"/>
    <x v="2"/>
    <n v="5081"/>
    <n v="155232"/>
    <n v="1722"/>
    <n v="1846315"/>
    <n v="502640176"/>
  </r>
  <r>
    <x v="4"/>
    <x v="4"/>
    <x v="0"/>
    <x v="0"/>
    <x v="3"/>
    <n v="381"/>
    <n v="12783"/>
    <n v="134"/>
    <n v="1846315"/>
    <n v="502640176"/>
  </r>
  <r>
    <x v="4"/>
    <x v="4"/>
    <x v="0"/>
    <x v="0"/>
    <x v="4"/>
    <n v="2066"/>
    <n v="66835"/>
    <n v="630"/>
    <n v="1846315"/>
    <n v="502640176"/>
  </r>
  <r>
    <x v="4"/>
    <x v="4"/>
    <x v="0"/>
    <x v="0"/>
    <x v="5"/>
    <n v="97"/>
    <n v="3169"/>
    <n v="45"/>
    <n v="1846315"/>
    <n v="502640176"/>
  </r>
  <r>
    <x v="4"/>
    <x v="3"/>
    <x v="1"/>
    <x v="0"/>
    <x v="0"/>
    <n v="82"/>
    <n v="2578"/>
    <n v="21"/>
    <n v="1846522"/>
    <n v="499249193"/>
  </r>
  <r>
    <x v="4"/>
    <x v="3"/>
    <x v="1"/>
    <x v="0"/>
    <x v="1"/>
    <n v="8"/>
    <n v="300"/>
    <n v="3"/>
    <n v="1846522"/>
    <n v="499249193"/>
  </r>
  <r>
    <x v="4"/>
    <x v="3"/>
    <x v="1"/>
    <x v="0"/>
    <x v="2"/>
    <n v="4416"/>
    <n v="134656"/>
    <n v="1431"/>
    <n v="1846522"/>
    <n v="499249193"/>
  </r>
  <r>
    <x v="4"/>
    <x v="3"/>
    <x v="1"/>
    <x v="0"/>
    <x v="3"/>
    <n v="111"/>
    <n v="3889"/>
    <n v="41"/>
    <n v="1846522"/>
    <n v="499249193"/>
  </r>
  <r>
    <x v="4"/>
    <x v="3"/>
    <x v="1"/>
    <x v="0"/>
    <x v="4"/>
    <n v="1189"/>
    <n v="38309"/>
    <n v="306"/>
    <n v="1846522"/>
    <n v="499249193"/>
  </r>
  <r>
    <x v="4"/>
    <x v="3"/>
    <x v="1"/>
    <x v="0"/>
    <x v="5"/>
    <n v="48"/>
    <n v="1590"/>
    <n v="10"/>
    <n v="1846522"/>
    <n v="499249193"/>
  </r>
  <r>
    <x v="4"/>
    <x v="5"/>
    <x v="1"/>
    <x v="0"/>
    <x v="0"/>
    <n v="58"/>
    <n v="2249"/>
    <n v="23"/>
    <n v="1935110"/>
    <n v="495159685"/>
  </r>
  <r>
    <x v="4"/>
    <x v="5"/>
    <x v="1"/>
    <x v="0"/>
    <x v="1"/>
    <n v="0"/>
    <n v="0"/>
    <n v="0"/>
    <n v="1935110"/>
    <n v="495159685"/>
  </r>
  <r>
    <x v="4"/>
    <x v="5"/>
    <x v="1"/>
    <x v="0"/>
    <x v="2"/>
    <n v="4121"/>
    <n v="131403"/>
    <n v="1437"/>
    <n v="1935110"/>
    <n v="495159685"/>
  </r>
  <r>
    <x v="4"/>
    <x v="5"/>
    <x v="1"/>
    <x v="0"/>
    <x v="3"/>
    <n v="32"/>
    <n v="960"/>
    <n v="15"/>
    <n v="1935110"/>
    <n v="495159685"/>
  </r>
  <r>
    <x v="4"/>
    <x v="5"/>
    <x v="1"/>
    <x v="0"/>
    <x v="4"/>
    <n v="1182"/>
    <n v="41268"/>
    <n v="374"/>
    <n v="1935110"/>
    <n v="495159685"/>
  </r>
  <r>
    <x v="4"/>
    <x v="5"/>
    <x v="1"/>
    <x v="0"/>
    <x v="5"/>
    <n v="18"/>
    <n v="515"/>
    <n v="9"/>
    <n v="1935110"/>
    <n v="495159685"/>
  </r>
  <r>
    <x v="4"/>
    <x v="6"/>
    <x v="1"/>
    <x v="0"/>
    <x v="0"/>
    <n v="85"/>
    <n v="3353"/>
    <n v="25"/>
    <n v="1943037"/>
    <n v="521025550"/>
  </r>
  <r>
    <x v="4"/>
    <x v="6"/>
    <x v="1"/>
    <x v="0"/>
    <x v="1"/>
    <n v="0"/>
    <n v="0"/>
    <n v="0"/>
    <n v="1943037"/>
    <n v="521025550"/>
  </r>
  <r>
    <x v="4"/>
    <x v="6"/>
    <x v="1"/>
    <x v="0"/>
    <x v="2"/>
    <n v="4418"/>
    <n v="136744"/>
    <n v="1483"/>
    <n v="1943037"/>
    <n v="521025550"/>
  </r>
  <r>
    <x v="4"/>
    <x v="6"/>
    <x v="1"/>
    <x v="0"/>
    <x v="3"/>
    <n v="55"/>
    <n v="1600"/>
    <n v="23"/>
    <n v="1943037"/>
    <n v="521025550"/>
  </r>
  <r>
    <x v="4"/>
    <x v="6"/>
    <x v="1"/>
    <x v="0"/>
    <x v="4"/>
    <n v="1188"/>
    <n v="39325"/>
    <n v="348"/>
    <n v="1943037"/>
    <n v="521025550"/>
  </r>
  <r>
    <x v="4"/>
    <x v="6"/>
    <x v="1"/>
    <x v="0"/>
    <x v="5"/>
    <n v="15"/>
    <n v="407"/>
    <n v="8"/>
    <n v="1943037"/>
    <n v="521025550"/>
  </r>
  <r>
    <x v="4"/>
    <x v="4"/>
    <x v="1"/>
    <x v="0"/>
    <x v="0"/>
    <n v="95"/>
    <n v="3410"/>
    <n v="28"/>
    <n v="1948970"/>
    <n v="527067601"/>
  </r>
  <r>
    <x v="4"/>
    <x v="4"/>
    <x v="1"/>
    <x v="0"/>
    <x v="1"/>
    <n v="0"/>
    <n v="0"/>
    <n v="0"/>
    <n v="1948970"/>
    <n v="527067601"/>
  </r>
  <r>
    <x v="4"/>
    <x v="4"/>
    <x v="1"/>
    <x v="0"/>
    <x v="2"/>
    <n v="4453"/>
    <n v="131922"/>
    <n v="1473"/>
    <n v="1948970"/>
    <n v="527067601"/>
  </r>
  <r>
    <x v="4"/>
    <x v="4"/>
    <x v="1"/>
    <x v="0"/>
    <x v="3"/>
    <n v="99"/>
    <n v="3103"/>
    <n v="35"/>
    <n v="1948970"/>
    <n v="527067601"/>
  </r>
  <r>
    <x v="4"/>
    <x v="4"/>
    <x v="1"/>
    <x v="0"/>
    <x v="4"/>
    <n v="1166"/>
    <n v="37403"/>
    <n v="330"/>
    <n v="1948970"/>
    <n v="527067601"/>
  </r>
  <r>
    <x v="4"/>
    <x v="4"/>
    <x v="1"/>
    <x v="0"/>
    <x v="5"/>
    <n v="54"/>
    <n v="1700"/>
    <n v="14"/>
    <n v="1948970"/>
    <n v="527067601"/>
  </r>
  <r>
    <x v="4"/>
    <x v="0"/>
    <x v="0"/>
    <x v="1"/>
    <x v="0"/>
    <n v="762"/>
    <n v="25890"/>
    <n v="180"/>
    <n v="2095534"/>
    <n v="554215125"/>
  </r>
  <r>
    <x v="4"/>
    <x v="0"/>
    <x v="0"/>
    <x v="1"/>
    <x v="1"/>
    <n v="2367"/>
    <n v="78083"/>
    <n v="621"/>
    <n v="2095534"/>
    <n v="554215125"/>
  </r>
  <r>
    <x v="4"/>
    <x v="0"/>
    <x v="0"/>
    <x v="1"/>
    <x v="2"/>
    <n v="9362"/>
    <n v="306802"/>
    <n v="2939"/>
    <n v="2095534"/>
    <n v="554215125"/>
  </r>
  <r>
    <x v="4"/>
    <x v="0"/>
    <x v="0"/>
    <x v="1"/>
    <x v="3"/>
    <n v="7027"/>
    <n v="238566"/>
    <n v="2025"/>
    <n v="2095534"/>
    <n v="554215125"/>
  </r>
  <r>
    <x v="4"/>
    <x v="0"/>
    <x v="0"/>
    <x v="1"/>
    <x v="4"/>
    <n v="3735"/>
    <n v="130369"/>
    <n v="1135"/>
    <n v="2095534"/>
    <n v="554215125"/>
  </r>
  <r>
    <x v="4"/>
    <x v="0"/>
    <x v="0"/>
    <x v="1"/>
    <x v="5"/>
    <n v="458"/>
    <n v="15802"/>
    <n v="107"/>
    <n v="2095534"/>
    <n v="554215125"/>
  </r>
  <r>
    <x v="4"/>
    <x v="0"/>
    <x v="1"/>
    <x v="1"/>
    <x v="0"/>
    <n v="210"/>
    <n v="6948"/>
    <n v="43"/>
    <n v="2150073"/>
    <n v="565129872"/>
  </r>
  <r>
    <x v="4"/>
    <x v="0"/>
    <x v="1"/>
    <x v="1"/>
    <x v="1"/>
    <n v="357"/>
    <n v="12548"/>
    <n v="124"/>
    <n v="2150073"/>
    <n v="565129872"/>
  </r>
  <r>
    <x v="4"/>
    <x v="0"/>
    <x v="1"/>
    <x v="1"/>
    <x v="2"/>
    <n v="3430"/>
    <n v="110212"/>
    <n v="981"/>
    <n v="2150073"/>
    <n v="565129872"/>
  </r>
  <r>
    <x v="4"/>
    <x v="0"/>
    <x v="1"/>
    <x v="1"/>
    <x v="3"/>
    <n v="1395"/>
    <n v="45540"/>
    <n v="419"/>
    <n v="2150073"/>
    <n v="565129872"/>
  </r>
  <r>
    <x v="4"/>
    <x v="0"/>
    <x v="1"/>
    <x v="1"/>
    <x v="4"/>
    <n v="719"/>
    <n v="23165"/>
    <n v="196"/>
    <n v="2150073"/>
    <n v="565129872"/>
  </r>
  <r>
    <x v="4"/>
    <x v="0"/>
    <x v="1"/>
    <x v="1"/>
    <x v="5"/>
    <n v="100"/>
    <n v="3660"/>
    <n v="29"/>
    <n v="2150073"/>
    <n v="565129872"/>
  </r>
  <r>
    <x v="4"/>
    <x v="1"/>
    <x v="0"/>
    <x v="1"/>
    <x v="0"/>
    <n v="1002"/>
    <n v="36656"/>
    <n v="270"/>
    <n v="2261791"/>
    <n v="584681346"/>
  </r>
  <r>
    <x v="4"/>
    <x v="1"/>
    <x v="0"/>
    <x v="1"/>
    <x v="1"/>
    <n v="2275"/>
    <n v="73242"/>
    <n v="639"/>
    <n v="2261791"/>
    <n v="584681346"/>
  </r>
  <r>
    <x v="4"/>
    <x v="1"/>
    <x v="0"/>
    <x v="1"/>
    <x v="2"/>
    <n v="9477"/>
    <n v="306832"/>
    <n v="3110"/>
    <n v="2261791"/>
    <n v="584681346"/>
  </r>
  <r>
    <x v="4"/>
    <x v="1"/>
    <x v="0"/>
    <x v="1"/>
    <x v="3"/>
    <n v="7940"/>
    <n v="271643"/>
    <n v="2316"/>
    <n v="2261791"/>
    <n v="584681346"/>
  </r>
  <r>
    <x v="4"/>
    <x v="1"/>
    <x v="0"/>
    <x v="1"/>
    <x v="4"/>
    <n v="5204"/>
    <n v="179390"/>
    <n v="1595"/>
    <n v="2261791"/>
    <n v="584681346"/>
  </r>
  <r>
    <x v="4"/>
    <x v="1"/>
    <x v="0"/>
    <x v="1"/>
    <x v="5"/>
    <n v="438"/>
    <n v="15659"/>
    <n v="138"/>
    <n v="2261791"/>
    <n v="584681346"/>
  </r>
  <r>
    <x v="4"/>
    <x v="2"/>
    <x v="0"/>
    <x v="1"/>
    <x v="0"/>
    <n v="1597"/>
    <n v="54043"/>
    <n v="452"/>
    <n v="2285156"/>
    <n v="610969210"/>
  </r>
  <r>
    <x v="4"/>
    <x v="2"/>
    <x v="0"/>
    <x v="1"/>
    <x v="1"/>
    <n v="1493"/>
    <n v="49123"/>
    <n v="489"/>
    <n v="2285156"/>
    <n v="610969210"/>
  </r>
  <r>
    <x v="4"/>
    <x v="2"/>
    <x v="0"/>
    <x v="1"/>
    <x v="2"/>
    <n v="8866"/>
    <n v="289795"/>
    <n v="2886"/>
    <n v="2285156"/>
    <n v="610969210"/>
  </r>
  <r>
    <x v="4"/>
    <x v="2"/>
    <x v="0"/>
    <x v="1"/>
    <x v="3"/>
    <n v="8534"/>
    <n v="290191"/>
    <n v="2387"/>
    <n v="2285156"/>
    <n v="610969210"/>
  </r>
  <r>
    <x v="4"/>
    <x v="2"/>
    <x v="0"/>
    <x v="1"/>
    <x v="4"/>
    <n v="7384"/>
    <n v="255365"/>
    <n v="2266"/>
    <n v="2285156"/>
    <n v="610969210"/>
  </r>
  <r>
    <x v="4"/>
    <x v="2"/>
    <x v="0"/>
    <x v="1"/>
    <x v="5"/>
    <n v="671"/>
    <n v="23336"/>
    <n v="186"/>
    <n v="2285156"/>
    <n v="610969210"/>
  </r>
  <r>
    <x v="4"/>
    <x v="3"/>
    <x v="0"/>
    <x v="1"/>
    <x v="0"/>
    <n v="2134"/>
    <n v="73672"/>
    <n v="706"/>
    <n v="2297904"/>
    <n v="606856264"/>
  </r>
  <r>
    <x v="4"/>
    <x v="3"/>
    <x v="0"/>
    <x v="1"/>
    <x v="1"/>
    <n v="276"/>
    <n v="9071"/>
    <n v="122"/>
    <n v="2297904"/>
    <n v="606856264"/>
  </r>
  <r>
    <x v="4"/>
    <x v="3"/>
    <x v="0"/>
    <x v="1"/>
    <x v="2"/>
    <n v="7759"/>
    <n v="248237"/>
    <n v="2476"/>
    <n v="2297904"/>
    <n v="606856264"/>
  </r>
  <r>
    <x v="4"/>
    <x v="3"/>
    <x v="0"/>
    <x v="1"/>
    <x v="3"/>
    <n v="7934"/>
    <n v="269452"/>
    <n v="2315"/>
    <n v="2297904"/>
    <n v="606856264"/>
  </r>
  <r>
    <x v="4"/>
    <x v="3"/>
    <x v="0"/>
    <x v="1"/>
    <x v="4"/>
    <n v="10777"/>
    <n v="370524"/>
    <n v="3361"/>
    <n v="2297904"/>
    <n v="606856264"/>
  </r>
  <r>
    <x v="4"/>
    <x v="3"/>
    <x v="0"/>
    <x v="1"/>
    <x v="5"/>
    <n v="1016"/>
    <n v="35584"/>
    <n v="341"/>
    <n v="2297904"/>
    <n v="606856264"/>
  </r>
  <r>
    <x v="4"/>
    <x v="1"/>
    <x v="1"/>
    <x v="1"/>
    <x v="0"/>
    <n v="214"/>
    <n v="7444"/>
    <n v="51"/>
    <n v="2313398"/>
    <n v="592475380"/>
  </r>
  <r>
    <x v="4"/>
    <x v="1"/>
    <x v="1"/>
    <x v="1"/>
    <x v="1"/>
    <n v="382"/>
    <n v="12784"/>
    <n v="131"/>
    <n v="2313398"/>
    <n v="592475380"/>
  </r>
  <r>
    <x v="4"/>
    <x v="1"/>
    <x v="1"/>
    <x v="1"/>
    <x v="2"/>
    <n v="3463"/>
    <n v="109979"/>
    <n v="1032"/>
    <n v="2313398"/>
    <n v="592475380"/>
  </r>
  <r>
    <x v="4"/>
    <x v="1"/>
    <x v="1"/>
    <x v="1"/>
    <x v="3"/>
    <n v="1558"/>
    <n v="51341"/>
    <n v="480"/>
    <n v="2313398"/>
    <n v="592475380"/>
  </r>
  <r>
    <x v="4"/>
    <x v="1"/>
    <x v="1"/>
    <x v="1"/>
    <x v="4"/>
    <n v="1048"/>
    <n v="34053"/>
    <n v="305"/>
    <n v="2313398"/>
    <n v="592475380"/>
  </r>
  <r>
    <x v="4"/>
    <x v="1"/>
    <x v="1"/>
    <x v="1"/>
    <x v="5"/>
    <n v="133"/>
    <n v="4574"/>
    <n v="32"/>
    <n v="2313398"/>
    <n v="592475380"/>
  </r>
  <r>
    <x v="4"/>
    <x v="2"/>
    <x v="1"/>
    <x v="1"/>
    <x v="0"/>
    <n v="364"/>
    <n v="12690"/>
    <n v="93"/>
    <n v="2319628"/>
    <n v="611922455"/>
  </r>
  <r>
    <x v="4"/>
    <x v="2"/>
    <x v="1"/>
    <x v="1"/>
    <x v="1"/>
    <n v="280"/>
    <n v="8882"/>
    <n v="90"/>
    <n v="2319628"/>
    <n v="611922455"/>
  </r>
  <r>
    <x v="4"/>
    <x v="2"/>
    <x v="1"/>
    <x v="1"/>
    <x v="2"/>
    <n v="3148"/>
    <n v="99038"/>
    <n v="922"/>
    <n v="2319628"/>
    <n v="611922455"/>
  </r>
  <r>
    <x v="4"/>
    <x v="2"/>
    <x v="1"/>
    <x v="1"/>
    <x v="3"/>
    <n v="1519"/>
    <n v="50563"/>
    <n v="435"/>
    <n v="2319628"/>
    <n v="611922455"/>
  </r>
  <r>
    <x v="4"/>
    <x v="2"/>
    <x v="1"/>
    <x v="1"/>
    <x v="4"/>
    <n v="1592"/>
    <n v="53076"/>
    <n v="484"/>
    <n v="2319628"/>
    <n v="611922455"/>
  </r>
  <r>
    <x v="4"/>
    <x v="2"/>
    <x v="1"/>
    <x v="1"/>
    <x v="5"/>
    <n v="122"/>
    <n v="4037"/>
    <n v="35"/>
    <n v="2319628"/>
    <n v="611922455"/>
  </r>
  <r>
    <x v="4"/>
    <x v="3"/>
    <x v="1"/>
    <x v="1"/>
    <x v="0"/>
    <n v="452"/>
    <n v="15479"/>
    <n v="140"/>
    <n v="2340289"/>
    <n v="612179531"/>
  </r>
  <r>
    <x v="4"/>
    <x v="3"/>
    <x v="1"/>
    <x v="1"/>
    <x v="1"/>
    <n v="70"/>
    <n v="2091"/>
    <n v="34"/>
    <n v="2340289"/>
    <n v="612179531"/>
  </r>
  <r>
    <x v="4"/>
    <x v="3"/>
    <x v="1"/>
    <x v="1"/>
    <x v="2"/>
    <n v="2966"/>
    <n v="94457"/>
    <n v="845"/>
    <n v="2340289"/>
    <n v="612179531"/>
  </r>
  <r>
    <x v="4"/>
    <x v="3"/>
    <x v="1"/>
    <x v="1"/>
    <x v="3"/>
    <n v="1305"/>
    <n v="42009"/>
    <n v="397"/>
    <n v="2340289"/>
    <n v="612179531"/>
  </r>
  <r>
    <x v="4"/>
    <x v="3"/>
    <x v="1"/>
    <x v="1"/>
    <x v="4"/>
    <n v="2039"/>
    <n v="68059"/>
    <n v="668"/>
    <n v="2340289"/>
    <n v="612179531"/>
  </r>
  <r>
    <x v="4"/>
    <x v="3"/>
    <x v="1"/>
    <x v="1"/>
    <x v="5"/>
    <n v="171"/>
    <n v="5399"/>
    <n v="56"/>
    <n v="2340289"/>
    <n v="612179531"/>
  </r>
  <r>
    <x v="4"/>
    <x v="4"/>
    <x v="0"/>
    <x v="1"/>
    <x v="0"/>
    <n v="2414"/>
    <n v="81597"/>
    <n v="785"/>
    <n v="2452088"/>
    <n v="643399301"/>
  </r>
  <r>
    <x v="4"/>
    <x v="4"/>
    <x v="0"/>
    <x v="1"/>
    <x v="1"/>
    <n v="0"/>
    <n v="0"/>
    <n v="0"/>
    <n v="2452088"/>
    <n v="643399301"/>
  </r>
  <r>
    <x v="4"/>
    <x v="4"/>
    <x v="0"/>
    <x v="1"/>
    <x v="2"/>
    <n v="7855"/>
    <n v="253787"/>
    <n v="2315"/>
    <n v="2452088"/>
    <n v="643399301"/>
  </r>
  <r>
    <x v="4"/>
    <x v="4"/>
    <x v="0"/>
    <x v="1"/>
    <x v="3"/>
    <n v="7149"/>
    <n v="241939"/>
    <n v="2075"/>
    <n v="2452088"/>
    <n v="643399301"/>
  </r>
  <r>
    <x v="4"/>
    <x v="4"/>
    <x v="0"/>
    <x v="1"/>
    <x v="4"/>
    <n v="12808"/>
    <n v="435904"/>
    <n v="4012"/>
    <n v="2452088"/>
    <n v="643399301"/>
  </r>
  <r>
    <x v="4"/>
    <x v="4"/>
    <x v="0"/>
    <x v="1"/>
    <x v="5"/>
    <n v="1077"/>
    <n v="37261"/>
    <n v="392"/>
    <n v="2452088"/>
    <n v="643399301"/>
  </r>
  <r>
    <x v="4"/>
    <x v="6"/>
    <x v="0"/>
    <x v="1"/>
    <x v="0"/>
    <n v="2553"/>
    <n v="90043"/>
    <n v="917"/>
    <n v="2471117"/>
    <n v="641163670"/>
  </r>
  <r>
    <x v="4"/>
    <x v="6"/>
    <x v="0"/>
    <x v="1"/>
    <x v="1"/>
    <n v="0"/>
    <n v="0"/>
    <n v="0"/>
    <n v="2471117"/>
    <n v="641163670"/>
  </r>
  <r>
    <x v="4"/>
    <x v="6"/>
    <x v="0"/>
    <x v="1"/>
    <x v="2"/>
    <n v="8084"/>
    <n v="276764"/>
    <n v="2298"/>
    <n v="2471117"/>
    <n v="641163670"/>
  </r>
  <r>
    <x v="4"/>
    <x v="6"/>
    <x v="0"/>
    <x v="1"/>
    <x v="3"/>
    <n v="4897"/>
    <n v="170856"/>
    <n v="1613"/>
    <n v="2471117"/>
    <n v="641163670"/>
  </r>
  <r>
    <x v="4"/>
    <x v="6"/>
    <x v="0"/>
    <x v="1"/>
    <x v="4"/>
    <n v="13969"/>
    <n v="505278"/>
    <n v="4524"/>
    <n v="2471117"/>
    <n v="641163670"/>
  </r>
  <r>
    <x v="4"/>
    <x v="6"/>
    <x v="0"/>
    <x v="1"/>
    <x v="5"/>
    <n v="782"/>
    <n v="26958"/>
    <n v="303"/>
    <n v="2471117"/>
    <n v="641163670"/>
  </r>
  <r>
    <x v="4"/>
    <x v="5"/>
    <x v="0"/>
    <x v="1"/>
    <x v="0"/>
    <n v="2231"/>
    <n v="82884"/>
    <n v="858"/>
    <n v="2472338"/>
    <n v="596354914"/>
  </r>
  <r>
    <x v="4"/>
    <x v="5"/>
    <x v="0"/>
    <x v="1"/>
    <x v="1"/>
    <n v="0"/>
    <n v="0"/>
    <n v="0"/>
    <n v="2472338"/>
    <n v="596354914"/>
  </r>
  <r>
    <x v="4"/>
    <x v="5"/>
    <x v="0"/>
    <x v="1"/>
    <x v="2"/>
    <n v="8405"/>
    <n v="311287"/>
    <n v="2484"/>
    <n v="2472338"/>
    <n v="596354914"/>
  </r>
  <r>
    <x v="4"/>
    <x v="5"/>
    <x v="0"/>
    <x v="1"/>
    <x v="3"/>
    <n v="3328"/>
    <n v="124870"/>
    <n v="1245"/>
    <n v="2472338"/>
    <n v="596354914"/>
  </r>
  <r>
    <x v="4"/>
    <x v="5"/>
    <x v="0"/>
    <x v="1"/>
    <x v="4"/>
    <n v="14841"/>
    <n v="575873"/>
    <n v="4937"/>
    <n v="2472338"/>
    <n v="596354914"/>
  </r>
  <r>
    <x v="4"/>
    <x v="5"/>
    <x v="0"/>
    <x v="1"/>
    <x v="5"/>
    <n v="706"/>
    <n v="24203"/>
    <n v="263"/>
    <n v="2472338"/>
    <n v="596354914"/>
  </r>
  <r>
    <x v="4"/>
    <x v="5"/>
    <x v="1"/>
    <x v="1"/>
    <x v="0"/>
    <n v="366"/>
    <n v="12856"/>
    <n v="151"/>
    <n v="2478027"/>
    <n v="590667884"/>
  </r>
  <r>
    <x v="4"/>
    <x v="5"/>
    <x v="1"/>
    <x v="1"/>
    <x v="1"/>
    <n v="0"/>
    <n v="0"/>
    <n v="0"/>
    <n v="2478027"/>
    <n v="590667884"/>
  </r>
  <r>
    <x v="4"/>
    <x v="5"/>
    <x v="1"/>
    <x v="1"/>
    <x v="2"/>
    <n v="2860"/>
    <n v="99764"/>
    <n v="844"/>
    <n v="2478027"/>
    <n v="590667884"/>
  </r>
  <r>
    <x v="4"/>
    <x v="5"/>
    <x v="1"/>
    <x v="1"/>
    <x v="3"/>
    <n v="581"/>
    <n v="19952"/>
    <n v="216"/>
    <n v="2478027"/>
    <n v="590667884"/>
  </r>
  <r>
    <x v="4"/>
    <x v="5"/>
    <x v="1"/>
    <x v="1"/>
    <x v="4"/>
    <n v="2116"/>
    <n v="73774"/>
    <n v="768"/>
    <n v="2478027"/>
    <n v="590667884"/>
  </r>
  <r>
    <x v="4"/>
    <x v="5"/>
    <x v="1"/>
    <x v="1"/>
    <x v="5"/>
    <n v="126"/>
    <n v="4879"/>
    <n v="48"/>
    <n v="2478027"/>
    <n v="590667884"/>
  </r>
  <r>
    <x v="4"/>
    <x v="6"/>
    <x v="1"/>
    <x v="1"/>
    <x v="0"/>
    <n v="463"/>
    <n v="15364"/>
    <n v="162"/>
    <n v="2483410"/>
    <n v="639277527"/>
  </r>
  <r>
    <x v="4"/>
    <x v="6"/>
    <x v="1"/>
    <x v="1"/>
    <x v="1"/>
    <n v="0"/>
    <n v="0"/>
    <n v="0"/>
    <n v="2483410"/>
    <n v="639277527"/>
  </r>
  <r>
    <x v="4"/>
    <x v="6"/>
    <x v="1"/>
    <x v="1"/>
    <x v="2"/>
    <n v="3081"/>
    <n v="101705"/>
    <n v="823"/>
    <n v="2483410"/>
    <n v="639277527"/>
  </r>
  <r>
    <x v="4"/>
    <x v="6"/>
    <x v="1"/>
    <x v="1"/>
    <x v="3"/>
    <n v="782"/>
    <n v="26546"/>
    <n v="281"/>
    <n v="2483410"/>
    <n v="639277527"/>
  </r>
  <r>
    <x v="4"/>
    <x v="6"/>
    <x v="1"/>
    <x v="1"/>
    <x v="4"/>
    <n v="2428"/>
    <n v="80581"/>
    <n v="865"/>
    <n v="2483410"/>
    <n v="639277527"/>
  </r>
  <r>
    <x v="4"/>
    <x v="6"/>
    <x v="1"/>
    <x v="1"/>
    <x v="5"/>
    <n v="116"/>
    <n v="3899"/>
    <n v="48"/>
    <n v="2483410"/>
    <n v="639277527"/>
  </r>
  <r>
    <x v="4"/>
    <x v="4"/>
    <x v="1"/>
    <x v="1"/>
    <x v="0"/>
    <n v="470"/>
    <n v="14917"/>
    <n v="142"/>
    <n v="2497141"/>
    <n v="646585734"/>
  </r>
  <r>
    <x v="4"/>
    <x v="4"/>
    <x v="1"/>
    <x v="1"/>
    <x v="1"/>
    <n v="0"/>
    <n v="0"/>
    <n v="0"/>
    <n v="2497141"/>
    <n v="646585734"/>
  </r>
  <r>
    <x v="4"/>
    <x v="4"/>
    <x v="1"/>
    <x v="1"/>
    <x v="2"/>
    <n v="3170"/>
    <n v="100940"/>
    <n v="845"/>
    <n v="2497141"/>
    <n v="646585734"/>
  </r>
  <r>
    <x v="4"/>
    <x v="4"/>
    <x v="1"/>
    <x v="1"/>
    <x v="3"/>
    <n v="1097"/>
    <n v="35135"/>
    <n v="331"/>
    <n v="2497141"/>
    <n v="646585734"/>
  </r>
  <r>
    <x v="4"/>
    <x v="4"/>
    <x v="1"/>
    <x v="1"/>
    <x v="4"/>
    <n v="2340"/>
    <n v="75472"/>
    <n v="812"/>
    <n v="2497141"/>
    <n v="646585734"/>
  </r>
  <r>
    <x v="4"/>
    <x v="4"/>
    <x v="1"/>
    <x v="1"/>
    <x v="5"/>
    <n v="159"/>
    <n v="4945"/>
    <n v="82"/>
    <n v="2497141"/>
    <n v="646585734"/>
  </r>
  <r>
    <x v="4"/>
    <x v="0"/>
    <x v="1"/>
    <x v="2"/>
    <x v="0"/>
    <n v="826"/>
    <n v="31102"/>
    <n v="199"/>
    <n v="1806964"/>
    <n v="528517253"/>
  </r>
  <r>
    <x v="4"/>
    <x v="0"/>
    <x v="1"/>
    <x v="2"/>
    <x v="1"/>
    <n v="2322"/>
    <n v="85008"/>
    <n v="559"/>
    <n v="1806964"/>
    <n v="528517253"/>
  </r>
  <r>
    <x v="4"/>
    <x v="0"/>
    <x v="1"/>
    <x v="2"/>
    <x v="2"/>
    <n v="10662"/>
    <n v="383044"/>
    <n v="3217"/>
    <n v="1806964"/>
    <n v="528517253"/>
  </r>
  <r>
    <x v="4"/>
    <x v="0"/>
    <x v="1"/>
    <x v="2"/>
    <x v="3"/>
    <n v="7858"/>
    <n v="295284"/>
    <n v="1915"/>
    <n v="1806964"/>
    <n v="528517253"/>
  </r>
  <r>
    <x v="4"/>
    <x v="0"/>
    <x v="1"/>
    <x v="2"/>
    <x v="4"/>
    <n v="4193"/>
    <n v="160718"/>
    <n v="1018"/>
    <n v="1806964"/>
    <n v="528517253"/>
  </r>
  <r>
    <x v="4"/>
    <x v="0"/>
    <x v="1"/>
    <x v="2"/>
    <x v="5"/>
    <n v="506"/>
    <n v="19075"/>
    <n v="127"/>
    <n v="1806964"/>
    <n v="528517253"/>
  </r>
  <r>
    <x v="4"/>
    <x v="5"/>
    <x v="1"/>
    <x v="2"/>
    <x v="0"/>
    <n v="1802"/>
    <n v="67597"/>
    <n v="622"/>
    <n v="1808865"/>
    <n v="515855901"/>
  </r>
  <r>
    <x v="4"/>
    <x v="5"/>
    <x v="1"/>
    <x v="2"/>
    <x v="1"/>
    <n v="0"/>
    <n v="0"/>
    <n v="0"/>
    <n v="1808865"/>
    <n v="515855901"/>
  </r>
  <r>
    <x v="4"/>
    <x v="5"/>
    <x v="1"/>
    <x v="2"/>
    <x v="2"/>
    <n v="7743"/>
    <n v="296378"/>
    <n v="2357"/>
    <n v="1808865"/>
    <n v="515855901"/>
  </r>
  <r>
    <x v="4"/>
    <x v="5"/>
    <x v="1"/>
    <x v="2"/>
    <x v="3"/>
    <n v="2424"/>
    <n v="97086"/>
    <n v="818"/>
    <n v="1808865"/>
    <n v="515855901"/>
  </r>
  <r>
    <x v="4"/>
    <x v="5"/>
    <x v="1"/>
    <x v="2"/>
    <x v="4"/>
    <n v="10244"/>
    <n v="423586"/>
    <n v="2976"/>
    <n v="1808865"/>
    <n v="515855901"/>
  </r>
  <r>
    <x v="4"/>
    <x v="5"/>
    <x v="1"/>
    <x v="2"/>
    <x v="5"/>
    <n v="622"/>
    <n v="24114"/>
    <n v="215"/>
    <n v="1808865"/>
    <n v="515855901"/>
  </r>
  <r>
    <x v="4"/>
    <x v="0"/>
    <x v="0"/>
    <x v="2"/>
    <x v="0"/>
    <n v="5668"/>
    <n v="214049"/>
    <n v="1118"/>
    <n v="1875134"/>
    <n v="554489287"/>
  </r>
  <r>
    <x v="4"/>
    <x v="0"/>
    <x v="0"/>
    <x v="2"/>
    <x v="1"/>
    <n v="10692"/>
    <n v="390611"/>
    <n v="2330"/>
    <n v="1875134"/>
    <n v="554489287"/>
  </r>
  <r>
    <x v="4"/>
    <x v="0"/>
    <x v="0"/>
    <x v="2"/>
    <x v="2"/>
    <n v="45591"/>
    <n v="1722955"/>
    <n v="11182"/>
    <n v="1875134"/>
    <n v="554489287"/>
  </r>
  <r>
    <x v="4"/>
    <x v="0"/>
    <x v="0"/>
    <x v="2"/>
    <x v="3"/>
    <n v="39248"/>
    <n v="1489427"/>
    <n v="8534"/>
    <n v="1875134"/>
    <n v="554489287"/>
  </r>
  <r>
    <x v="4"/>
    <x v="0"/>
    <x v="0"/>
    <x v="2"/>
    <x v="4"/>
    <n v="30236"/>
    <n v="1194497"/>
    <n v="6325"/>
    <n v="1875134"/>
    <n v="554489287"/>
  </r>
  <r>
    <x v="4"/>
    <x v="0"/>
    <x v="0"/>
    <x v="2"/>
    <x v="5"/>
    <n v="2212"/>
    <n v="85672"/>
    <n v="513"/>
    <n v="1875134"/>
    <n v="554489287"/>
  </r>
  <r>
    <x v="4"/>
    <x v="6"/>
    <x v="1"/>
    <x v="2"/>
    <x v="0"/>
    <n v="2515"/>
    <n v="95894"/>
    <n v="777"/>
    <n v="1876777"/>
    <n v="552083541"/>
  </r>
  <r>
    <x v="4"/>
    <x v="6"/>
    <x v="1"/>
    <x v="2"/>
    <x v="1"/>
    <n v="0"/>
    <n v="0"/>
    <n v="0"/>
    <n v="1876777"/>
    <n v="552083541"/>
  </r>
  <r>
    <x v="4"/>
    <x v="6"/>
    <x v="1"/>
    <x v="2"/>
    <x v="2"/>
    <n v="7935"/>
    <n v="290412"/>
    <n v="2332"/>
    <n v="1876777"/>
    <n v="552083541"/>
  </r>
  <r>
    <x v="4"/>
    <x v="6"/>
    <x v="1"/>
    <x v="2"/>
    <x v="3"/>
    <n v="4463"/>
    <n v="170640"/>
    <n v="1290"/>
    <n v="1876777"/>
    <n v="552083541"/>
  </r>
  <r>
    <x v="4"/>
    <x v="6"/>
    <x v="1"/>
    <x v="2"/>
    <x v="4"/>
    <n v="12267"/>
    <n v="476352"/>
    <n v="3508"/>
    <n v="1876777"/>
    <n v="552083541"/>
  </r>
  <r>
    <x v="4"/>
    <x v="6"/>
    <x v="1"/>
    <x v="2"/>
    <x v="5"/>
    <n v="749"/>
    <n v="28658"/>
    <n v="270"/>
    <n v="1876777"/>
    <n v="552083541"/>
  </r>
  <r>
    <x v="4"/>
    <x v="5"/>
    <x v="0"/>
    <x v="2"/>
    <x v="0"/>
    <n v="7653"/>
    <n v="310525"/>
    <n v="2479"/>
    <n v="1889468"/>
    <n v="546421160"/>
  </r>
  <r>
    <x v="4"/>
    <x v="5"/>
    <x v="0"/>
    <x v="2"/>
    <x v="1"/>
    <n v="0"/>
    <n v="0"/>
    <n v="0"/>
    <n v="1889468"/>
    <n v="546421160"/>
  </r>
  <r>
    <x v="4"/>
    <x v="5"/>
    <x v="0"/>
    <x v="2"/>
    <x v="2"/>
    <n v="36995"/>
    <n v="1578858"/>
    <n v="8641"/>
    <n v="1889468"/>
    <n v="546421160"/>
  </r>
  <r>
    <x v="4"/>
    <x v="5"/>
    <x v="0"/>
    <x v="2"/>
    <x v="3"/>
    <n v="12408"/>
    <n v="503880"/>
    <n v="3652"/>
    <n v="1889468"/>
    <n v="546421160"/>
  </r>
  <r>
    <x v="4"/>
    <x v="5"/>
    <x v="0"/>
    <x v="2"/>
    <x v="4"/>
    <n v="72185"/>
    <n v="3157818"/>
    <n v="16891"/>
    <n v="1889468"/>
    <n v="546421160"/>
  </r>
  <r>
    <x v="4"/>
    <x v="5"/>
    <x v="0"/>
    <x v="2"/>
    <x v="5"/>
    <n v="2925"/>
    <n v="120574"/>
    <n v="944"/>
    <n v="1889468"/>
    <n v="546421160"/>
  </r>
  <r>
    <x v="4"/>
    <x v="3"/>
    <x v="1"/>
    <x v="2"/>
    <x v="0"/>
    <n v="2354"/>
    <n v="88683"/>
    <n v="676"/>
    <n v="1934030"/>
    <n v="562574846"/>
  </r>
  <r>
    <x v="4"/>
    <x v="3"/>
    <x v="1"/>
    <x v="2"/>
    <x v="1"/>
    <n v="338"/>
    <n v="11969"/>
    <n v="153"/>
    <n v="1934030"/>
    <n v="562574846"/>
  </r>
  <r>
    <x v="4"/>
    <x v="3"/>
    <x v="1"/>
    <x v="2"/>
    <x v="2"/>
    <n v="7561"/>
    <n v="266982"/>
    <n v="2387"/>
    <n v="1934030"/>
    <n v="562574846"/>
  </r>
  <r>
    <x v="4"/>
    <x v="3"/>
    <x v="1"/>
    <x v="2"/>
    <x v="3"/>
    <n v="7352"/>
    <n v="271461"/>
    <n v="1942"/>
    <n v="1934030"/>
    <n v="562574846"/>
  </r>
  <r>
    <x v="4"/>
    <x v="3"/>
    <x v="1"/>
    <x v="2"/>
    <x v="4"/>
    <n v="10880"/>
    <n v="408076"/>
    <n v="2910"/>
    <n v="1934030"/>
    <n v="562574846"/>
  </r>
  <r>
    <x v="4"/>
    <x v="3"/>
    <x v="1"/>
    <x v="2"/>
    <x v="5"/>
    <n v="1241"/>
    <n v="43818"/>
    <n v="335"/>
    <n v="1934030"/>
    <n v="562574846"/>
  </r>
  <r>
    <x v="4"/>
    <x v="4"/>
    <x v="1"/>
    <x v="2"/>
    <x v="0"/>
    <n v="2547"/>
    <n v="95066"/>
    <n v="729"/>
    <n v="1942182"/>
    <n v="572884539"/>
  </r>
  <r>
    <x v="4"/>
    <x v="4"/>
    <x v="1"/>
    <x v="2"/>
    <x v="1"/>
    <n v="0"/>
    <n v="0"/>
    <n v="0"/>
    <n v="1942182"/>
    <n v="572884539"/>
  </r>
  <r>
    <x v="4"/>
    <x v="4"/>
    <x v="1"/>
    <x v="2"/>
    <x v="2"/>
    <n v="7505"/>
    <n v="266584"/>
    <n v="2258"/>
    <n v="1942182"/>
    <n v="572884539"/>
  </r>
  <r>
    <x v="4"/>
    <x v="4"/>
    <x v="1"/>
    <x v="2"/>
    <x v="3"/>
    <n v="6075"/>
    <n v="230809"/>
    <n v="1603"/>
    <n v="1942182"/>
    <n v="572884539"/>
  </r>
  <r>
    <x v="4"/>
    <x v="4"/>
    <x v="1"/>
    <x v="2"/>
    <x v="4"/>
    <n v="12559"/>
    <n v="476289"/>
    <n v="3360"/>
    <n v="1942182"/>
    <n v="572884539"/>
  </r>
  <r>
    <x v="4"/>
    <x v="4"/>
    <x v="1"/>
    <x v="2"/>
    <x v="5"/>
    <n v="1240"/>
    <n v="43831"/>
    <n v="398"/>
    <n v="1942182"/>
    <n v="572884539"/>
  </r>
  <r>
    <x v="4"/>
    <x v="1"/>
    <x v="1"/>
    <x v="2"/>
    <x v="0"/>
    <n v="1209"/>
    <n v="47355"/>
    <n v="277"/>
    <n v="1958040"/>
    <n v="560548441"/>
  </r>
  <r>
    <x v="4"/>
    <x v="1"/>
    <x v="1"/>
    <x v="2"/>
    <x v="1"/>
    <n v="2206"/>
    <n v="78456"/>
    <n v="586"/>
    <n v="1958040"/>
    <n v="560548441"/>
  </r>
  <r>
    <x v="4"/>
    <x v="1"/>
    <x v="1"/>
    <x v="2"/>
    <x v="2"/>
    <n v="10223"/>
    <n v="356743"/>
    <n v="3202"/>
    <n v="1958040"/>
    <n v="560548441"/>
  </r>
  <r>
    <x v="4"/>
    <x v="1"/>
    <x v="1"/>
    <x v="2"/>
    <x v="3"/>
    <n v="8615"/>
    <n v="324161"/>
    <n v="2138"/>
    <n v="1958040"/>
    <n v="560548441"/>
  </r>
  <r>
    <x v="4"/>
    <x v="1"/>
    <x v="1"/>
    <x v="2"/>
    <x v="4"/>
    <n v="5867"/>
    <n v="223875"/>
    <n v="1436"/>
    <n v="1958040"/>
    <n v="560548441"/>
  </r>
  <r>
    <x v="4"/>
    <x v="1"/>
    <x v="1"/>
    <x v="2"/>
    <x v="5"/>
    <n v="625"/>
    <n v="24230"/>
    <n v="166"/>
    <n v="1958040"/>
    <n v="560548441"/>
  </r>
  <r>
    <x v="4"/>
    <x v="6"/>
    <x v="0"/>
    <x v="2"/>
    <x v="0"/>
    <n v="11424"/>
    <n v="441530"/>
    <n v="3201"/>
    <n v="1959160"/>
    <n v="581726162"/>
  </r>
  <r>
    <x v="4"/>
    <x v="6"/>
    <x v="0"/>
    <x v="2"/>
    <x v="1"/>
    <n v="0"/>
    <n v="0"/>
    <n v="0"/>
    <n v="1959160"/>
    <n v="581726162"/>
  </r>
  <r>
    <x v="4"/>
    <x v="6"/>
    <x v="0"/>
    <x v="2"/>
    <x v="2"/>
    <n v="35248"/>
    <n v="1408441"/>
    <n v="7892"/>
    <n v="1959160"/>
    <n v="581726162"/>
  </r>
  <r>
    <x v="4"/>
    <x v="6"/>
    <x v="0"/>
    <x v="2"/>
    <x v="3"/>
    <n v="19271"/>
    <n v="749457"/>
    <n v="5204"/>
    <n v="1959160"/>
    <n v="581726162"/>
  </r>
  <r>
    <x v="4"/>
    <x v="6"/>
    <x v="0"/>
    <x v="2"/>
    <x v="4"/>
    <n v="73005"/>
    <n v="3036670"/>
    <n v="16536"/>
    <n v="1959160"/>
    <n v="581726162"/>
  </r>
  <r>
    <x v="4"/>
    <x v="6"/>
    <x v="0"/>
    <x v="2"/>
    <x v="5"/>
    <n v="3412"/>
    <n v="131415"/>
    <n v="998"/>
    <n v="1959160"/>
    <n v="581726162"/>
  </r>
  <r>
    <x v="4"/>
    <x v="2"/>
    <x v="1"/>
    <x v="2"/>
    <x v="0"/>
    <n v="1872"/>
    <n v="72098"/>
    <n v="437"/>
    <n v="1963622"/>
    <n v="580165938"/>
  </r>
  <r>
    <x v="4"/>
    <x v="2"/>
    <x v="1"/>
    <x v="2"/>
    <x v="1"/>
    <n v="1548"/>
    <n v="55484"/>
    <n v="474"/>
    <n v="1963622"/>
    <n v="580165938"/>
  </r>
  <r>
    <x v="4"/>
    <x v="2"/>
    <x v="1"/>
    <x v="2"/>
    <x v="2"/>
    <n v="9273"/>
    <n v="322396"/>
    <n v="2898"/>
    <n v="1963622"/>
    <n v="580165938"/>
  </r>
  <r>
    <x v="4"/>
    <x v="2"/>
    <x v="1"/>
    <x v="2"/>
    <x v="3"/>
    <n v="8338"/>
    <n v="311921"/>
    <n v="2087"/>
    <n v="1963622"/>
    <n v="580165938"/>
  </r>
  <r>
    <x v="4"/>
    <x v="2"/>
    <x v="1"/>
    <x v="2"/>
    <x v="4"/>
    <n v="8280"/>
    <n v="310767"/>
    <n v="2085"/>
    <n v="1963622"/>
    <n v="580165938"/>
  </r>
  <r>
    <x v="4"/>
    <x v="2"/>
    <x v="1"/>
    <x v="2"/>
    <x v="5"/>
    <n v="929"/>
    <n v="36847"/>
    <n v="239"/>
    <n v="1963622"/>
    <n v="580165938"/>
  </r>
  <r>
    <x v="4"/>
    <x v="3"/>
    <x v="0"/>
    <x v="2"/>
    <x v="0"/>
    <n v="11891"/>
    <n v="462219"/>
    <n v="3029"/>
    <n v="2003863"/>
    <n v="591040787"/>
  </r>
  <r>
    <x v="4"/>
    <x v="3"/>
    <x v="0"/>
    <x v="2"/>
    <x v="1"/>
    <n v="1301"/>
    <n v="45435"/>
    <n v="536"/>
    <n v="2003863"/>
    <n v="591040787"/>
  </r>
  <r>
    <x v="4"/>
    <x v="3"/>
    <x v="0"/>
    <x v="2"/>
    <x v="2"/>
    <n v="36058"/>
    <n v="1347377"/>
    <n v="8742"/>
    <n v="2003863"/>
    <n v="591040787"/>
  </r>
  <r>
    <x v="4"/>
    <x v="3"/>
    <x v="0"/>
    <x v="2"/>
    <x v="3"/>
    <n v="35553"/>
    <n v="1342221"/>
    <n v="8320"/>
    <n v="2003863"/>
    <n v="591040787"/>
  </r>
  <r>
    <x v="4"/>
    <x v="3"/>
    <x v="0"/>
    <x v="2"/>
    <x v="4"/>
    <n v="64905"/>
    <n v="2550097"/>
    <n v="14219"/>
    <n v="2003863"/>
    <n v="591040787"/>
  </r>
  <r>
    <x v="4"/>
    <x v="3"/>
    <x v="0"/>
    <x v="2"/>
    <x v="5"/>
    <n v="4784"/>
    <n v="179821"/>
    <n v="1190"/>
    <n v="2003863"/>
    <n v="591040787"/>
  </r>
  <r>
    <x v="4"/>
    <x v="4"/>
    <x v="0"/>
    <x v="2"/>
    <x v="0"/>
    <n v="12396"/>
    <n v="467218"/>
    <n v="3101"/>
    <n v="2011036"/>
    <n v="601659753"/>
  </r>
  <r>
    <x v="4"/>
    <x v="4"/>
    <x v="0"/>
    <x v="2"/>
    <x v="1"/>
    <n v="0"/>
    <n v="0"/>
    <n v="0"/>
    <n v="2011036"/>
    <n v="601659753"/>
  </r>
  <r>
    <x v="4"/>
    <x v="4"/>
    <x v="0"/>
    <x v="2"/>
    <x v="2"/>
    <n v="35275"/>
    <n v="1325480"/>
    <n v="7869"/>
    <n v="2011036"/>
    <n v="601659753"/>
  </r>
  <r>
    <x v="4"/>
    <x v="4"/>
    <x v="0"/>
    <x v="2"/>
    <x v="3"/>
    <n v="28378"/>
    <n v="1057431"/>
    <n v="6753"/>
    <n v="2011036"/>
    <n v="601659753"/>
  </r>
  <r>
    <x v="4"/>
    <x v="4"/>
    <x v="0"/>
    <x v="2"/>
    <x v="4"/>
    <n v="70760"/>
    <n v="2772870"/>
    <n v="15631"/>
    <n v="2011036"/>
    <n v="601659753"/>
  </r>
  <r>
    <x v="4"/>
    <x v="4"/>
    <x v="0"/>
    <x v="2"/>
    <x v="5"/>
    <n v="4907"/>
    <n v="179869"/>
    <n v="1357"/>
    <n v="2011036"/>
    <n v="601659753"/>
  </r>
  <r>
    <x v="4"/>
    <x v="1"/>
    <x v="0"/>
    <x v="2"/>
    <x v="0"/>
    <n v="7320"/>
    <n v="277587"/>
    <n v="1456"/>
    <n v="2034128"/>
    <n v="587567482"/>
  </r>
  <r>
    <x v="4"/>
    <x v="1"/>
    <x v="0"/>
    <x v="2"/>
    <x v="1"/>
    <n v="9492"/>
    <n v="352032"/>
    <n v="2297"/>
    <n v="2034128"/>
    <n v="587567482"/>
  </r>
  <r>
    <x v="4"/>
    <x v="1"/>
    <x v="0"/>
    <x v="2"/>
    <x v="2"/>
    <n v="44044"/>
    <n v="1656110"/>
    <n v="10851"/>
    <n v="2034128"/>
    <n v="587567482"/>
  </r>
  <r>
    <x v="4"/>
    <x v="1"/>
    <x v="0"/>
    <x v="2"/>
    <x v="3"/>
    <n v="41566"/>
    <n v="1581538"/>
    <n v="9190"/>
    <n v="2034128"/>
    <n v="587567482"/>
  </r>
  <r>
    <x v="4"/>
    <x v="1"/>
    <x v="0"/>
    <x v="2"/>
    <x v="4"/>
    <n v="40653"/>
    <n v="1609350"/>
    <n v="8345"/>
    <n v="2034128"/>
    <n v="587567482"/>
  </r>
  <r>
    <x v="4"/>
    <x v="1"/>
    <x v="0"/>
    <x v="2"/>
    <x v="5"/>
    <n v="2770"/>
    <n v="106709"/>
    <n v="644"/>
    <n v="2034128"/>
    <n v="587567482"/>
  </r>
  <r>
    <x v="4"/>
    <x v="2"/>
    <x v="0"/>
    <x v="2"/>
    <x v="0"/>
    <n v="10304"/>
    <n v="398696"/>
    <n v="2297"/>
    <n v="2042714"/>
    <n v="612221398"/>
  </r>
  <r>
    <x v="4"/>
    <x v="2"/>
    <x v="0"/>
    <x v="2"/>
    <x v="1"/>
    <n v="6227"/>
    <n v="226098"/>
    <n v="1848"/>
    <n v="2042714"/>
    <n v="612221398"/>
  </r>
  <r>
    <x v="4"/>
    <x v="2"/>
    <x v="0"/>
    <x v="2"/>
    <x v="2"/>
    <n v="40098"/>
    <n v="1487573"/>
    <n v="9920"/>
    <n v="2042714"/>
    <n v="612221398"/>
  </r>
  <r>
    <x v="4"/>
    <x v="2"/>
    <x v="0"/>
    <x v="2"/>
    <x v="3"/>
    <n v="40835"/>
    <n v="1543361"/>
    <n v="9039"/>
    <n v="2042714"/>
    <n v="612221398"/>
  </r>
  <r>
    <x v="4"/>
    <x v="2"/>
    <x v="0"/>
    <x v="2"/>
    <x v="4"/>
    <n v="53027"/>
    <n v="2099643"/>
    <n v="11093"/>
    <n v="2042714"/>
    <n v="612221398"/>
  </r>
  <r>
    <x v="4"/>
    <x v="2"/>
    <x v="0"/>
    <x v="2"/>
    <x v="5"/>
    <n v="3651"/>
    <n v="137612"/>
    <n v="834"/>
    <n v="2042714"/>
    <n v="612221398"/>
  </r>
  <r>
    <x v="4"/>
    <x v="5"/>
    <x v="1"/>
    <x v="3"/>
    <x v="0"/>
    <n v="3016"/>
    <n v="110779"/>
    <n v="1036"/>
    <n v="444215"/>
    <n v="129558971"/>
  </r>
  <r>
    <x v="4"/>
    <x v="5"/>
    <x v="1"/>
    <x v="3"/>
    <x v="1"/>
    <n v="0"/>
    <n v="0"/>
    <n v="0"/>
    <n v="444215"/>
    <n v="129558971"/>
  </r>
  <r>
    <x v="4"/>
    <x v="5"/>
    <x v="1"/>
    <x v="3"/>
    <x v="2"/>
    <n v="11610"/>
    <n v="454215"/>
    <n v="3081"/>
    <n v="444215"/>
    <n v="129558971"/>
  </r>
  <r>
    <x v="4"/>
    <x v="5"/>
    <x v="1"/>
    <x v="3"/>
    <x v="3"/>
    <n v="3953"/>
    <n v="145158"/>
    <n v="1191"/>
    <n v="444215"/>
    <n v="129558971"/>
  </r>
  <r>
    <x v="4"/>
    <x v="5"/>
    <x v="1"/>
    <x v="3"/>
    <x v="4"/>
    <n v="16612"/>
    <n v="661035"/>
    <n v="4310"/>
    <n v="444215"/>
    <n v="129558971"/>
  </r>
  <r>
    <x v="4"/>
    <x v="5"/>
    <x v="1"/>
    <x v="3"/>
    <x v="5"/>
    <n v="1404"/>
    <n v="54553"/>
    <n v="453"/>
    <n v="444215"/>
    <n v="129558971"/>
  </r>
  <r>
    <x v="4"/>
    <x v="6"/>
    <x v="1"/>
    <x v="3"/>
    <x v="0"/>
    <n v="3973"/>
    <n v="151035"/>
    <n v="1115"/>
    <n v="478505"/>
    <n v="150961366"/>
  </r>
  <r>
    <x v="4"/>
    <x v="6"/>
    <x v="1"/>
    <x v="3"/>
    <x v="1"/>
    <n v="0"/>
    <n v="0"/>
    <n v="0"/>
    <n v="478505"/>
    <n v="150961366"/>
  </r>
  <r>
    <x v="4"/>
    <x v="6"/>
    <x v="1"/>
    <x v="3"/>
    <x v="2"/>
    <n v="11865"/>
    <n v="463025"/>
    <n v="3067"/>
    <n v="478505"/>
    <n v="150961366"/>
  </r>
  <r>
    <x v="4"/>
    <x v="6"/>
    <x v="1"/>
    <x v="3"/>
    <x v="3"/>
    <n v="6970"/>
    <n v="265450"/>
    <n v="1878"/>
    <n v="478505"/>
    <n v="150961366"/>
  </r>
  <r>
    <x v="4"/>
    <x v="6"/>
    <x v="1"/>
    <x v="3"/>
    <x v="4"/>
    <n v="20007"/>
    <n v="785197"/>
    <n v="4863"/>
    <n v="478505"/>
    <n v="150961366"/>
  </r>
  <r>
    <x v="4"/>
    <x v="6"/>
    <x v="1"/>
    <x v="3"/>
    <x v="5"/>
    <n v="1801"/>
    <n v="70164"/>
    <n v="533"/>
    <n v="478505"/>
    <n v="150961366"/>
  </r>
  <r>
    <x v="4"/>
    <x v="3"/>
    <x v="1"/>
    <x v="3"/>
    <x v="0"/>
    <n v="4090"/>
    <n v="159718"/>
    <n v="1066"/>
    <n v="510738"/>
    <n v="157948112"/>
  </r>
  <r>
    <x v="4"/>
    <x v="3"/>
    <x v="1"/>
    <x v="3"/>
    <x v="1"/>
    <n v="432"/>
    <n v="16151"/>
    <n v="160"/>
    <n v="510738"/>
    <n v="157948112"/>
  </r>
  <r>
    <x v="4"/>
    <x v="3"/>
    <x v="1"/>
    <x v="3"/>
    <x v="2"/>
    <n v="13467"/>
    <n v="539975"/>
    <n v="3474"/>
    <n v="510738"/>
    <n v="157948112"/>
  </r>
  <r>
    <x v="4"/>
    <x v="3"/>
    <x v="1"/>
    <x v="3"/>
    <x v="3"/>
    <n v="11667"/>
    <n v="467302"/>
    <n v="2967"/>
    <n v="510738"/>
    <n v="157948112"/>
  </r>
  <r>
    <x v="4"/>
    <x v="3"/>
    <x v="1"/>
    <x v="3"/>
    <x v="4"/>
    <n v="19620"/>
    <n v="775558"/>
    <n v="4406"/>
    <n v="510738"/>
    <n v="157948112"/>
  </r>
  <r>
    <x v="4"/>
    <x v="3"/>
    <x v="1"/>
    <x v="3"/>
    <x v="5"/>
    <n v="2688"/>
    <n v="103703"/>
    <n v="660"/>
    <n v="510738"/>
    <n v="157948112"/>
  </r>
  <r>
    <x v="4"/>
    <x v="4"/>
    <x v="1"/>
    <x v="3"/>
    <x v="0"/>
    <n v="4484"/>
    <n v="171528"/>
    <n v="1135"/>
    <n v="520376"/>
    <n v="160213609"/>
  </r>
  <r>
    <x v="4"/>
    <x v="4"/>
    <x v="1"/>
    <x v="3"/>
    <x v="1"/>
    <n v="0"/>
    <n v="0"/>
    <n v="0"/>
    <n v="520376"/>
    <n v="160213609"/>
  </r>
  <r>
    <x v="4"/>
    <x v="4"/>
    <x v="1"/>
    <x v="3"/>
    <x v="2"/>
    <n v="12725"/>
    <n v="503338"/>
    <n v="3211"/>
    <n v="520376"/>
    <n v="160213609"/>
  </r>
  <r>
    <x v="4"/>
    <x v="4"/>
    <x v="1"/>
    <x v="3"/>
    <x v="3"/>
    <n v="9763"/>
    <n v="384157"/>
    <n v="2473"/>
    <n v="520376"/>
    <n v="160213609"/>
  </r>
  <r>
    <x v="4"/>
    <x v="4"/>
    <x v="1"/>
    <x v="3"/>
    <x v="4"/>
    <n v="20815"/>
    <n v="824649"/>
    <n v="5029"/>
    <n v="520376"/>
    <n v="160213609"/>
  </r>
  <r>
    <x v="4"/>
    <x v="4"/>
    <x v="1"/>
    <x v="3"/>
    <x v="5"/>
    <n v="2869"/>
    <n v="108552"/>
    <n v="796"/>
    <n v="520376"/>
    <n v="160213609"/>
  </r>
  <r>
    <x v="4"/>
    <x v="2"/>
    <x v="1"/>
    <x v="3"/>
    <x v="0"/>
    <n v="4870"/>
    <n v="192754"/>
    <n v="1128"/>
    <n v="542931"/>
    <n v="165042582"/>
  </r>
  <r>
    <x v="4"/>
    <x v="2"/>
    <x v="1"/>
    <x v="3"/>
    <x v="1"/>
    <n v="2515"/>
    <n v="93683"/>
    <n v="767"/>
    <n v="542931"/>
    <n v="165042582"/>
  </r>
  <r>
    <x v="4"/>
    <x v="2"/>
    <x v="1"/>
    <x v="3"/>
    <x v="2"/>
    <n v="15941"/>
    <n v="647315"/>
    <n v="4215"/>
    <n v="542931"/>
    <n v="165042582"/>
  </r>
  <r>
    <x v="4"/>
    <x v="2"/>
    <x v="1"/>
    <x v="3"/>
    <x v="3"/>
    <n v="13289"/>
    <n v="530856"/>
    <n v="3287"/>
    <n v="542931"/>
    <n v="165042582"/>
  </r>
  <r>
    <x v="4"/>
    <x v="2"/>
    <x v="1"/>
    <x v="3"/>
    <x v="4"/>
    <n v="15722"/>
    <n v="631111"/>
    <n v="3397"/>
    <n v="542931"/>
    <n v="165042582"/>
  </r>
  <r>
    <x v="4"/>
    <x v="2"/>
    <x v="1"/>
    <x v="3"/>
    <x v="5"/>
    <n v="2325"/>
    <n v="92121"/>
    <n v="574"/>
    <n v="542931"/>
    <n v="165042582"/>
  </r>
  <r>
    <x v="4"/>
    <x v="5"/>
    <x v="0"/>
    <x v="3"/>
    <x v="0"/>
    <n v="6775"/>
    <n v="247638"/>
    <n v="2046"/>
    <n v="586721"/>
    <n v="172845117"/>
  </r>
  <r>
    <x v="4"/>
    <x v="5"/>
    <x v="0"/>
    <x v="3"/>
    <x v="1"/>
    <n v="0"/>
    <n v="0"/>
    <n v="0"/>
    <n v="586721"/>
    <n v="172845117"/>
  </r>
  <r>
    <x v="4"/>
    <x v="5"/>
    <x v="0"/>
    <x v="3"/>
    <x v="2"/>
    <n v="34994"/>
    <n v="1385605"/>
    <n v="7526"/>
    <n v="586721"/>
    <n v="172845117"/>
  </r>
  <r>
    <x v="4"/>
    <x v="5"/>
    <x v="0"/>
    <x v="3"/>
    <x v="3"/>
    <n v="9171"/>
    <n v="336978"/>
    <n v="2701"/>
    <n v="586721"/>
    <n v="172845117"/>
  </r>
  <r>
    <x v="4"/>
    <x v="5"/>
    <x v="0"/>
    <x v="3"/>
    <x v="4"/>
    <n v="60397"/>
    <n v="2346244"/>
    <n v="13076"/>
    <n v="586721"/>
    <n v="172845117"/>
  </r>
  <r>
    <x v="4"/>
    <x v="5"/>
    <x v="0"/>
    <x v="3"/>
    <x v="5"/>
    <n v="3015"/>
    <n v="112398"/>
    <n v="844"/>
    <n v="586721"/>
    <n v="172845117"/>
  </r>
  <r>
    <x v="4"/>
    <x v="1"/>
    <x v="1"/>
    <x v="3"/>
    <x v="0"/>
    <n v="3614"/>
    <n v="148884"/>
    <n v="892"/>
    <n v="601155"/>
    <n v="177453057"/>
  </r>
  <r>
    <x v="4"/>
    <x v="1"/>
    <x v="1"/>
    <x v="3"/>
    <x v="1"/>
    <n v="3445"/>
    <n v="136579"/>
    <n v="968"/>
    <n v="601155"/>
    <n v="177453057"/>
  </r>
  <r>
    <x v="4"/>
    <x v="1"/>
    <x v="1"/>
    <x v="3"/>
    <x v="2"/>
    <n v="16419"/>
    <n v="709603"/>
    <n v="4651"/>
    <n v="601155"/>
    <n v="177453057"/>
  </r>
  <r>
    <x v="4"/>
    <x v="1"/>
    <x v="1"/>
    <x v="3"/>
    <x v="3"/>
    <n v="12415"/>
    <n v="508706"/>
    <n v="3272"/>
    <n v="601155"/>
    <n v="177453057"/>
  </r>
  <r>
    <x v="4"/>
    <x v="1"/>
    <x v="1"/>
    <x v="3"/>
    <x v="4"/>
    <n v="10227"/>
    <n v="426864"/>
    <n v="2371"/>
    <n v="601155"/>
    <n v="177453057"/>
  </r>
  <r>
    <x v="4"/>
    <x v="1"/>
    <x v="1"/>
    <x v="3"/>
    <x v="5"/>
    <n v="1513"/>
    <n v="61271"/>
    <n v="409"/>
    <n v="601155"/>
    <n v="177453057"/>
  </r>
  <r>
    <x v="4"/>
    <x v="0"/>
    <x v="1"/>
    <x v="3"/>
    <x v="0"/>
    <n v="4036"/>
    <n v="163710"/>
    <n v="976"/>
    <n v="607263"/>
    <n v="175642482"/>
  </r>
  <r>
    <x v="4"/>
    <x v="0"/>
    <x v="1"/>
    <x v="3"/>
    <x v="1"/>
    <n v="4554"/>
    <n v="180774"/>
    <n v="1150"/>
    <n v="607263"/>
    <n v="175642482"/>
  </r>
  <r>
    <x v="4"/>
    <x v="0"/>
    <x v="1"/>
    <x v="3"/>
    <x v="2"/>
    <n v="20446"/>
    <n v="894797"/>
    <n v="5600"/>
    <n v="607263"/>
    <n v="175642482"/>
  </r>
  <r>
    <x v="4"/>
    <x v="0"/>
    <x v="1"/>
    <x v="3"/>
    <x v="3"/>
    <n v="13988"/>
    <n v="575639"/>
    <n v="3511"/>
    <n v="607263"/>
    <n v="175642482"/>
  </r>
  <r>
    <x v="4"/>
    <x v="0"/>
    <x v="1"/>
    <x v="3"/>
    <x v="4"/>
    <n v="8480"/>
    <n v="364875"/>
    <n v="1990"/>
    <n v="607263"/>
    <n v="175642482"/>
  </r>
  <r>
    <x v="4"/>
    <x v="0"/>
    <x v="1"/>
    <x v="3"/>
    <x v="5"/>
    <n v="1234"/>
    <n v="49069"/>
    <n v="352"/>
    <n v="607263"/>
    <n v="175642482"/>
  </r>
  <r>
    <x v="4"/>
    <x v="6"/>
    <x v="0"/>
    <x v="3"/>
    <x v="0"/>
    <n v="8863"/>
    <n v="329207"/>
    <n v="2258"/>
    <n v="617234"/>
    <n v="197856999"/>
  </r>
  <r>
    <x v="4"/>
    <x v="6"/>
    <x v="0"/>
    <x v="3"/>
    <x v="1"/>
    <n v="0"/>
    <n v="0"/>
    <n v="0"/>
    <n v="617234"/>
    <n v="197856999"/>
  </r>
  <r>
    <x v="4"/>
    <x v="6"/>
    <x v="0"/>
    <x v="3"/>
    <x v="2"/>
    <n v="37086"/>
    <n v="1457192"/>
    <n v="7616"/>
    <n v="617234"/>
    <n v="197856999"/>
  </r>
  <r>
    <x v="4"/>
    <x v="6"/>
    <x v="0"/>
    <x v="3"/>
    <x v="3"/>
    <n v="15919"/>
    <n v="582753"/>
    <n v="3998"/>
    <n v="617234"/>
    <n v="197856999"/>
  </r>
  <r>
    <x v="4"/>
    <x v="6"/>
    <x v="0"/>
    <x v="3"/>
    <x v="4"/>
    <n v="67741"/>
    <n v="2652099"/>
    <n v="13673"/>
    <n v="617234"/>
    <n v="197856999"/>
  </r>
  <r>
    <x v="4"/>
    <x v="6"/>
    <x v="0"/>
    <x v="3"/>
    <x v="5"/>
    <n v="3433"/>
    <n v="123923"/>
    <n v="865"/>
    <n v="617234"/>
    <n v="197856999"/>
  </r>
  <r>
    <x v="4"/>
    <x v="3"/>
    <x v="0"/>
    <x v="3"/>
    <x v="0"/>
    <n v="9416"/>
    <n v="368193"/>
    <n v="2279"/>
    <n v="639332"/>
    <n v="202374107"/>
  </r>
  <r>
    <x v="4"/>
    <x v="3"/>
    <x v="0"/>
    <x v="3"/>
    <x v="1"/>
    <n v="490"/>
    <n v="18789"/>
    <n v="228"/>
    <n v="639332"/>
    <n v="202374107"/>
  </r>
  <r>
    <x v="4"/>
    <x v="3"/>
    <x v="0"/>
    <x v="3"/>
    <x v="2"/>
    <n v="41644"/>
    <n v="1660403"/>
    <n v="8947"/>
    <n v="639332"/>
    <n v="202374107"/>
  </r>
  <r>
    <x v="4"/>
    <x v="3"/>
    <x v="0"/>
    <x v="3"/>
    <x v="3"/>
    <n v="28247"/>
    <n v="1073976"/>
    <n v="6451"/>
    <n v="639332"/>
    <n v="202374107"/>
  </r>
  <r>
    <x v="4"/>
    <x v="3"/>
    <x v="0"/>
    <x v="3"/>
    <x v="4"/>
    <n v="63232"/>
    <n v="2511716"/>
    <n v="12771"/>
    <n v="639332"/>
    <n v="202374107"/>
  </r>
  <r>
    <x v="4"/>
    <x v="3"/>
    <x v="0"/>
    <x v="3"/>
    <x v="5"/>
    <n v="4618"/>
    <n v="175139"/>
    <n v="1108"/>
    <n v="639332"/>
    <n v="202374107"/>
  </r>
  <r>
    <x v="4"/>
    <x v="4"/>
    <x v="0"/>
    <x v="3"/>
    <x v="0"/>
    <n v="9809"/>
    <n v="370594"/>
    <n v="2298"/>
    <n v="657378"/>
    <n v="206051796"/>
  </r>
  <r>
    <x v="4"/>
    <x v="4"/>
    <x v="0"/>
    <x v="3"/>
    <x v="1"/>
    <n v="0"/>
    <n v="0"/>
    <n v="0"/>
    <n v="657378"/>
    <n v="206051796"/>
  </r>
  <r>
    <x v="4"/>
    <x v="4"/>
    <x v="0"/>
    <x v="3"/>
    <x v="2"/>
    <n v="40513"/>
    <n v="1600408"/>
    <n v="8421"/>
    <n v="657378"/>
    <n v="206051796"/>
  </r>
  <r>
    <x v="4"/>
    <x v="4"/>
    <x v="0"/>
    <x v="3"/>
    <x v="3"/>
    <n v="23420"/>
    <n v="884605"/>
    <n v="5446"/>
    <n v="657378"/>
    <n v="206051796"/>
  </r>
  <r>
    <x v="4"/>
    <x v="4"/>
    <x v="0"/>
    <x v="3"/>
    <x v="4"/>
    <n v="68920"/>
    <n v="2719838"/>
    <n v="14084"/>
    <n v="657378"/>
    <n v="206051796"/>
  </r>
  <r>
    <x v="4"/>
    <x v="4"/>
    <x v="0"/>
    <x v="3"/>
    <x v="5"/>
    <n v="4662"/>
    <n v="172299"/>
    <n v="1198"/>
    <n v="657378"/>
    <n v="206051796"/>
  </r>
  <r>
    <x v="4"/>
    <x v="2"/>
    <x v="0"/>
    <x v="3"/>
    <x v="0"/>
    <n v="10584"/>
    <n v="414828"/>
    <n v="2433"/>
    <n v="679289"/>
    <n v="210491000"/>
  </r>
  <r>
    <x v="4"/>
    <x v="2"/>
    <x v="0"/>
    <x v="3"/>
    <x v="1"/>
    <n v="5233"/>
    <n v="193103"/>
    <n v="1513"/>
    <n v="679289"/>
    <n v="210491000"/>
  </r>
  <r>
    <x v="4"/>
    <x v="2"/>
    <x v="0"/>
    <x v="3"/>
    <x v="2"/>
    <n v="48339"/>
    <n v="1970109"/>
    <n v="10835"/>
    <n v="679289"/>
    <n v="210491000"/>
  </r>
  <r>
    <x v="4"/>
    <x v="2"/>
    <x v="0"/>
    <x v="3"/>
    <x v="3"/>
    <n v="33291"/>
    <n v="1283266"/>
    <n v="7374"/>
    <n v="679289"/>
    <n v="210491000"/>
  </r>
  <r>
    <x v="4"/>
    <x v="2"/>
    <x v="0"/>
    <x v="3"/>
    <x v="4"/>
    <n v="56014"/>
    <n v="2250413"/>
    <n v="11104"/>
    <n v="679289"/>
    <n v="210491000"/>
  </r>
  <r>
    <x v="4"/>
    <x v="2"/>
    <x v="0"/>
    <x v="3"/>
    <x v="5"/>
    <n v="4310"/>
    <n v="165666"/>
    <n v="1022"/>
    <n v="679289"/>
    <n v="210491000"/>
  </r>
  <r>
    <x v="4"/>
    <x v="1"/>
    <x v="0"/>
    <x v="3"/>
    <x v="0"/>
    <n v="8097"/>
    <n v="325096"/>
    <n v="1951"/>
    <n v="745693"/>
    <n v="224669869"/>
  </r>
  <r>
    <x v="4"/>
    <x v="1"/>
    <x v="0"/>
    <x v="3"/>
    <x v="1"/>
    <n v="8249"/>
    <n v="317465"/>
    <n v="2011"/>
    <n v="745693"/>
    <n v="224669869"/>
  </r>
  <r>
    <x v="4"/>
    <x v="1"/>
    <x v="0"/>
    <x v="3"/>
    <x v="2"/>
    <n v="48015"/>
    <n v="2090759"/>
    <n v="11845"/>
    <n v="745693"/>
    <n v="224669869"/>
  </r>
  <r>
    <x v="4"/>
    <x v="1"/>
    <x v="0"/>
    <x v="3"/>
    <x v="3"/>
    <n v="29993"/>
    <n v="1204300"/>
    <n v="7223"/>
    <n v="745693"/>
    <n v="224669869"/>
  </r>
  <r>
    <x v="4"/>
    <x v="1"/>
    <x v="0"/>
    <x v="3"/>
    <x v="4"/>
    <n v="38502"/>
    <n v="1620242"/>
    <n v="8290"/>
    <n v="745693"/>
    <n v="224669869"/>
  </r>
  <r>
    <x v="4"/>
    <x v="1"/>
    <x v="0"/>
    <x v="3"/>
    <x v="5"/>
    <n v="3245"/>
    <n v="126762"/>
    <n v="773"/>
    <n v="745693"/>
    <n v="224669869"/>
  </r>
  <r>
    <x v="4"/>
    <x v="0"/>
    <x v="0"/>
    <x v="3"/>
    <x v="0"/>
    <n v="9122"/>
    <n v="357617"/>
    <n v="2007"/>
    <n v="751655"/>
    <n v="220795013"/>
  </r>
  <r>
    <x v="4"/>
    <x v="0"/>
    <x v="0"/>
    <x v="3"/>
    <x v="1"/>
    <n v="10159"/>
    <n v="397929"/>
    <n v="2355"/>
    <n v="751655"/>
    <n v="220795013"/>
  </r>
  <r>
    <x v="4"/>
    <x v="0"/>
    <x v="0"/>
    <x v="3"/>
    <x v="2"/>
    <n v="59365"/>
    <n v="2650920"/>
    <n v="14405"/>
    <n v="751655"/>
    <n v="220795013"/>
  </r>
  <r>
    <x v="4"/>
    <x v="0"/>
    <x v="0"/>
    <x v="3"/>
    <x v="3"/>
    <n v="33364"/>
    <n v="1340484"/>
    <n v="7736"/>
    <n v="751655"/>
    <n v="220795013"/>
  </r>
  <r>
    <x v="4"/>
    <x v="0"/>
    <x v="0"/>
    <x v="3"/>
    <x v="4"/>
    <n v="34350"/>
    <n v="1434836"/>
    <n v="7248"/>
    <n v="751655"/>
    <n v="220795013"/>
  </r>
  <r>
    <x v="4"/>
    <x v="0"/>
    <x v="0"/>
    <x v="3"/>
    <x v="5"/>
    <n v="2614"/>
    <n v="101560"/>
    <n v="651"/>
    <n v="751655"/>
    <n v="220795013"/>
  </r>
  <r>
    <x v="5"/>
    <x v="0"/>
    <x v="0"/>
    <x v="0"/>
    <x v="0"/>
    <n v="0"/>
    <n v="0"/>
    <n v="0"/>
    <n v="1277"/>
    <n v="126442"/>
  </r>
  <r>
    <x v="5"/>
    <x v="0"/>
    <x v="0"/>
    <x v="0"/>
    <x v="1"/>
    <n v="0"/>
    <n v="0"/>
    <n v="0"/>
    <n v="1277"/>
    <n v="126442"/>
  </r>
  <r>
    <x v="5"/>
    <x v="0"/>
    <x v="0"/>
    <x v="0"/>
    <x v="2"/>
    <n v="9"/>
    <n v="331"/>
    <n v="6"/>
    <n v="1277"/>
    <n v="126442"/>
  </r>
  <r>
    <x v="5"/>
    <x v="0"/>
    <x v="0"/>
    <x v="0"/>
    <x v="3"/>
    <n v="0"/>
    <n v="0"/>
    <n v="0"/>
    <n v="1277"/>
    <n v="126442"/>
  </r>
  <r>
    <x v="5"/>
    <x v="0"/>
    <x v="0"/>
    <x v="0"/>
    <x v="4"/>
    <n v="2"/>
    <n v="60"/>
    <n v="2"/>
    <n v="1277"/>
    <n v="126442"/>
  </r>
  <r>
    <x v="5"/>
    <x v="0"/>
    <x v="0"/>
    <x v="0"/>
    <x v="5"/>
    <n v="0"/>
    <n v="0"/>
    <n v="0"/>
    <n v="1277"/>
    <n v="126442"/>
  </r>
  <r>
    <x v="5"/>
    <x v="0"/>
    <x v="1"/>
    <x v="0"/>
    <x v="0"/>
    <n v="0"/>
    <n v="0"/>
    <n v="0"/>
    <n v="1324"/>
    <n v="133965"/>
  </r>
  <r>
    <x v="5"/>
    <x v="0"/>
    <x v="1"/>
    <x v="0"/>
    <x v="1"/>
    <n v="0"/>
    <n v="0"/>
    <n v="0"/>
    <n v="1324"/>
    <n v="133965"/>
  </r>
  <r>
    <x v="5"/>
    <x v="0"/>
    <x v="1"/>
    <x v="0"/>
    <x v="2"/>
    <n v="13"/>
    <n v="384"/>
    <n v="5"/>
    <n v="1324"/>
    <n v="133965"/>
  </r>
  <r>
    <x v="5"/>
    <x v="0"/>
    <x v="1"/>
    <x v="0"/>
    <x v="3"/>
    <n v="0"/>
    <n v="0"/>
    <n v="0"/>
    <n v="1324"/>
    <n v="133965"/>
  </r>
  <r>
    <x v="5"/>
    <x v="0"/>
    <x v="1"/>
    <x v="0"/>
    <x v="4"/>
    <n v="0"/>
    <n v="0"/>
    <n v="0"/>
    <n v="1324"/>
    <n v="133965"/>
  </r>
  <r>
    <x v="5"/>
    <x v="0"/>
    <x v="1"/>
    <x v="0"/>
    <x v="5"/>
    <n v="0"/>
    <n v="0"/>
    <n v="0"/>
    <n v="1324"/>
    <n v="133965"/>
  </r>
  <r>
    <x v="5"/>
    <x v="1"/>
    <x v="0"/>
    <x v="0"/>
    <x v="0"/>
    <n v="6"/>
    <n v="180"/>
    <n v="1"/>
    <n v="4892"/>
    <n v="726763"/>
  </r>
  <r>
    <x v="5"/>
    <x v="1"/>
    <x v="0"/>
    <x v="0"/>
    <x v="1"/>
    <n v="0"/>
    <n v="0"/>
    <n v="0"/>
    <n v="4892"/>
    <n v="726763"/>
  </r>
  <r>
    <x v="5"/>
    <x v="1"/>
    <x v="0"/>
    <x v="0"/>
    <x v="2"/>
    <n v="31"/>
    <n v="1267"/>
    <n v="12"/>
    <n v="4892"/>
    <n v="726763"/>
  </r>
  <r>
    <x v="5"/>
    <x v="1"/>
    <x v="0"/>
    <x v="0"/>
    <x v="3"/>
    <n v="0"/>
    <n v="0"/>
    <n v="0"/>
    <n v="4892"/>
    <n v="726763"/>
  </r>
  <r>
    <x v="5"/>
    <x v="1"/>
    <x v="0"/>
    <x v="0"/>
    <x v="4"/>
    <n v="9"/>
    <n v="270"/>
    <n v="3"/>
    <n v="4892"/>
    <n v="726763"/>
  </r>
  <r>
    <x v="5"/>
    <x v="1"/>
    <x v="0"/>
    <x v="0"/>
    <x v="5"/>
    <n v="1"/>
    <n v="30"/>
    <n v="1"/>
    <n v="4892"/>
    <n v="726763"/>
  </r>
  <r>
    <x v="5"/>
    <x v="1"/>
    <x v="1"/>
    <x v="0"/>
    <x v="0"/>
    <n v="12"/>
    <n v="360"/>
    <n v="1"/>
    <n v="4998"/>
    <n v="750765"/>
  </r>
  <r>
    <x v="5"/>
    <x v="1"/>
    <x v="1"/>
    <x v="0"/>
    <x v="1"/>
    <n v="0"/>
    <n v="0"/>
    <n v="0"/>
    <n v="4998"/>
    <n v="750765"/>
  </r>
  <r>
    <x v="5"/>
    <x v="1"/>
    <x v="1"/>
    <x v="0"/>
    <x v="2"/>
    <n v="32"/>
    <n v="875"/>
    <n v="12"/>
    <n v="4998"/>
    <n v="750765"/>
  </r>
  <r>
    <x v="5"/>
    <x v="1"/>
    <x v="1"/>
    <x v="0"/>
    <x v="3"/>
    <n v="0"/>
    <n v="0"/>
    <n v="0"/>
    <n v="4998"/>
    <n v="750765"/>
  </r>
  <r>
    <x v="5"/>
    <x v="1"/>
    <x v="1"/>
    <x v="0"/>
    <x v="4"/>
    <n v="0"/>
    <n v="0"/>
    <n v="0"/>
    <n v="4998"/>
    <n v="750765"/>
  </r>
  <r>
    <x v="5"/>
    <x v="1"/>
    <x v="1"/>
    <x v="0"/>
    <x v="5"/>
    <n v="0"/>
    <n v="0"/>
    <n v="0"/>
    <n v="4998"/>
    <n v="750765"/>
  </r>
  <r>
    <x v="5"/>
    <x v="2"/>
    <x v="0"/>
    <x v="0"/>
    <x v="0"/>
    <n v="7"/>
    <n v="210"/>
    <n v="1"/>
    <n v="21422"/>
    <n v="2626388"/>
  </r>
  <r>
    <x v="5"/>
    <x v="2"/>
    <x v="0"/>
    <x v="0"/>
    <x v="1"/>
    <n v="0"/>
    <n v="0"/>
    <n v="0"/>
    <n v="21422"/>
    <n v="2626388"/>
  </r>
  <r>
    <x v="5"/>
    <x v="2"/>
    <x v="0"/>
    <x v="0"/>
    <x v="2"/>
    <n v="49"/>
    <n v="1589"/>
    <n v="14"/>
    <n v="21422"/>
    <n v="2626388"/>
  </r>
  <r>
    <x v="5"/>
    <x v="2"/>
    <x v="0"/>
    <x v="0"/>
    <x v="3"/>
    <n v="2"/>
    <n v="70"/>
    <n v="1"/>
    <n v="21422"/>
    <n v="2626388"/>
  </r>
  <r>
    <x v="5"/>
    <x v="2"/>
    <x v="0"/>
    <x v="0"/>
    <x v="4"/>
    <n v="27"/>
    <n v="812"/>
    <n v="6"/>
    <n v="21422"/>
    <n v="2626388"/>
  </r>
  <r>
    <x v="5"/>
    <x v="2"/>
    <x v="0"/>
    <x v="0"/>
    <x v="5"/>
    <n v="0"/>
    <n v="0"/>
    <n v="0"/>
    <n v="21422"/>
    <n v="2626388"/>
  </r>
  <r>
    <x v="5"/>
    <x v="2"/>
    <x v="1"/>
    <x v="0"/>
    <x v="0"/>
    <n v="11"/>
    <n v="330"/>
    <n v="1"/>
    <n v="22061"/>
    <n v="2622312"/>
  </r>
  <r>
    <x v="5"/>
    <x v="2"/>
    <x v="1"/>
    <x v="0"/>
    <x v="1"/>
    <n v="0"/>
    <n v="0"/>
    <n v="0"/>
    <n v="22061"/>
    <n v="2622312"/>
  </r>
  <r>
    <x v="5"/>
    <x v="2"/>
    <x v="1"/>
    <x v="0"/>
    <x v="2"/>
    <n v="38"/>
    <n v="1206"/>
    <n v="12"/>
    <n v="22061"/>
    <n v="2622312"/>
  </r>
  <r>
    <x v="5"/>
    <x v="2"/>
    <x v="1"/>
    <x v="0"/>
    <x v="3"/>
    <n v="10"/>
    <n v="300"/>
    <n v="1"/>
    <n v="22061"/>
    <n v="2622312"/>
  </r>
  <r>
    <x v="5"/>
    <x v="2"/>
    <x v="1"/>
    <x v="0"/>
    <x v="4"/>
    <n v="14"/>
    <n v="420"/>
    <n v="3"/>
    <n v="22061"/>
    <n v="2622312"/>
  </r>
  <r>
    <x v="5"/>
    <x v="2"/>
    <x v="1"/>
    <x v="0"/>
    <x v="5"/>
    <n v="0"/>
    <n v="0"/>
    <n v="0"/>
    <n v="22061"/>
    <n v="2622312"/>
  </r>
  <r>
    <x v="5"/>
    <x v="3"/>
    <x v="0"/>
    <x v="0"/>
    <x v="0"/>
    <n v="0"/>
    <n v="0"/>
    <n v="0"/>
    <n v="24370"/>
    <n v="7686238"/>
  </r>
  <r>
    <x v="5"/>
    <x v="3"/>
    <x v="0"/>
    <x v="0"/>
    <x v="1"/>
    <n v="0"/>
    <n v="0"/>
    <n v="0"/>
    <n v="24370"/>
    <n v="7686238"/>
  </r>
  <r>
    <x v="5"/>
    <x v="3"/>
    <x v="0"/>
    <x v="0"/>
    <x v="2"/>
    <n v="63"/>
    <n v="2159"/>
    <n v="19"/>
    <n v="24370"/>
    <n v="7686238"/>
  </r>
  <r>
    <x v="5"/>
    <x v="3"/>
    <x v="0"/>
    <x v="0"/>
    <x v="3"/>
    <n v="0"/>
    <n v="0"/>
    <n v="0"/>
    <n v="24370"/>
    <n v="7686238"/>
  </r>
  <r>
    <x v="5"/>
    <x v="3"/>
    <x v="0"/>
    <x v="0"/>
    <x v="4"/>
    <n v="20"/>
    <n v="602"/>
    <n v="5"/>
    <n v="24370"/>
    <n v="7686238"/>
  </r>
  <r>
    <x v="5"/>
    <x v="3"/>
    <x v="0"/>
    <x v="0"/>
    <x v="5"/>
    <n v="0"/>
    <n v="0"/>
    <n v="0"/>
    <n v="24370"/>
    <n v="7686238"/>
  </r>
  <r>
    <x v="5"/>
    <x v="3"/>
    <x v="1"/>
    <x v="0"/>
    <x v="0"/>
    <n v="12"/>
    <n v="360"/>
    <n v="1"/>
    <n v="25113"/>
    <n v="7884637"/>
  </r>
  <r>
    <x v="5"/>
    <x v="3"/>
    <x v="1"/>
    <x v="0"/>
    <x v="1"/>
    <n v="0"/>
    <n v="0"/>
    <n v="0"/>
    <n v="25113"/>
    <n v="7884637"/>
  </r>
  <r>
    <x v="5"/>
    <x v="3"/>
    <x v="1"/>
    <x v="0"/>
    <x v="2"/>
    <n v="68"/>
    <n v="2042"/>
    <n v="16"/>
    <n v="25113"/>
    <n v="7884637"/>
  </r>
  <r>
    <x v="5"/>
    <x v="3"/>
    <x v="1"/>
    <x v="0"/>
    <x v="3"/>
    <n v="6"/>
    <n v="180"/>
    <n v="1"/>
    <n v="25113"/>
    <n v="7884637"/>
  </r>
  <r>
    <x v="5"/>
    <x v="3"/>
    <x v="1"/>
    <x v="0"/>
    <x v="4"/>
    <n v="8"/>
    <n v="242"/>
    <n v="2"/>
    <n v="25113"/>
    <n v="7884637"/>
  </r>
  <r>
    <x v="5"/>
    <x v="3"/>
    <x v="1"/>
    <x v="0"/>
    <x v="5"/>
    <n v="0"/>
    <n v="0"/>
    <n v="0"/>
    <n v="25113"/>
    <n v="7884637"/>
  </r>
  <r>
    <x v="5"/>
    <x v="4"/>
    <x v="0"/>
    <x v="0"/>
    <x v="0"/>
    <n v="0"/>
    <n v="0"/>
    <n v="0"/>
    <n v="27070"/>
    <n v="8597550"/>
  </r>
  <r>
    <x v="5"/>
    <x v="4"/>
    <x v="0"/>
    <x v="0"/>
    <x v="1"/>
    <n v="0"/>
    <n v="0"/>
    <n v="0"/>
    <n v="27070"/>
    <n v="8597550"/>
  </r>
  <r>
    <x v="5"/>
    <x v="4"/>
    <x v="0"/>
    <x v="0"/>
    <x v="2"/>
    <n v="85"/>
    <n v="2959"/>
    <n v="25"/>
    <n v="27070"/>
    <n v="8597550"/>
  </r>
  <r>
    <x v="5"/>
    <x v="4"/>
    <x v="0"/>
    <x v="0"/>
    <x v="3"/>
    <n v="11"/>
    <n v="340"/>
    <n v="4"/>
    <n v="27070"/>
    <n v="8597550"/>
  </r>
  <r>
    <x v="5"/>
    <x v="4"/>
    <x v="0"/>
    <x v="0"/>
    <x v="4"/>
    <n v="26"/>
    <n v="785"/>
    <n v="7"/>
    <n v="27070"/>
    <n v="8597550"/>
  </r>
  <r>
    <x v="5"/>
    <x v="4"/>
    <x v="0"/>
    <x v="0"/>
    <x v="5"/>
    <n v="1"/>
    <n v="30"/>
    <n v="1"/>
    <n v="27070"/>
    <n v="8597550"/>
  </r>
  <r>
    <x v="5"/>
    <x v="4"/>
    <x v="1"/>
    <x v="0"/>
    <x v="0"/>
    <n v="8"/>
    <n v="240"/>
    <n v="1"/>
    <n v="27961"/>
    <n v="8849898"/>
  </r>
  <r>
    <x v="5"/>
    <x v="4"/>
    <x v="1"/>
    <x v="0"/>
    <x v="1"/>
    <n v="0"/>
    <n v="0"/>
    <n v="0"/>
    <n v="27961"/>
    <n v="8849898"/>
  </r>
  <r>
    <x v="5"/>
    <x v="4"/>
    <x v="1"/>
    <x v="0"/>
    <x v="2"/>
    <n v="41"/>
    <n v="1362"/>
    <n v="17"/>
    <n v="27961"/>
    <n v="8849898"/>
  </r>
  <r>
    <x v="5"/>
    <x v="4"/>
    <x v="1"/>
    <x v="0"/>
    <x v="3"/>
    <n v="0"/>
    <n v="0"/>
    <n v="0"/>
    <n v="27961"/>
    <n v="8849898"/>
  </r>
  <r>
    <x v="5"/>
    <x v="4"/>
    <x v="1"/>
    <x v="0"/>
    <x v="4"/>
    <n v="6"/>
    <n v="185"/>
    <n v="2"/>
    <n v="27961"/>
    <n v="8849898"/>
  </r>
  <r>
    <x v="5"/>
    <x v="4"/>
    <x v="1"/>
    <x v="0"/>
    <x v="5"/>
    <n v="0"/>
    <n v="0"/>
    <n v="0"/>
    <n v="27961"/>
    <n v="8849898"/>
  </r>
  <r>
    <x v="5"/>
    <x v="6"/>
    <x v="0"/>
    <x v="0"/>
    <x v="0"/>
    <n v="1"/>
    <n v="35"/>
    <n v="1"/>
    <n v="30301"/>
    <n v="9535095"/>
  </r>
  <r>
    <x v="5"/>
    <x v="6"/>
    <x v="0"/>
    <x v="0"/>
    <x v="1"/>
    <n v="0"/>
    <n v="0"/>
    <n v="0"/>
    <n v="30301"/>
    <n v="9535095"/>
  </r>
  <r>
    <x v="5"/>
    <x v="6"/>
    <x v="0"/>
    <x v="0"/>
    <x v="2"/>
    <n v="112"/>
    <n v="3821"/>
    <n v="33"/>
    <n v="30301"/>
    <n v="9535095"/>
  </r>
  <r>
    <x v="5"/>
    <x v="6"/>
    <x v="0"/>
    <x v="0"/>
    <x v="3"/>
    <n v="26"/>
    <n v="757"/>
    <n v="7"/>
    <n v="30301"/>
    <n v="9535095"/>
  </r>
  <r>
    <x v="5"/>
    <x v="6"/>
    <x v="0"/>
    <x v="0"/>
    <x v="4"/>
    <n v="26"/>
    <n v="790"/>
    <n v="8"/>
    <n v="30301"/>
    <n v="9535095"/>
  </r>
  <r>
    <x v="5"/>
    <x v="6"/>
    <x v="0"/>
    <x v="0"/>
    <x v="5"/>
    <n v="6"/>
    <n v="180"/>
    <n v="1"/>
    <n v="30301"/>
    <n v="9535095"/>
  </r>
  <r>
    <x v="5"/>
    <x v="6"/>
    <x v="1"/>
    <x v="0"/>
    <x v="0"/>
    <n v="0"/>
    <n v="0"/>
    <n v="0"/>
    <n v="31110"/>
    <n v="9803469"/>
  </r>
  <r>
    <x v="5"/>
    <x v="6"/>
    <x v="1"/>
    <x v="0"/>
    <x v="1"/>
    <n v="0"/>
    <n v="0"/>
    <n v="0"/>
    <n v="31110"/>
    <n v="9803469"/>
  </r>
  <r>
    <x v="5"/>
    <x v="6"/>
    <x v="1"/>
    <x v="0"/>
    <x v="2"/>
    <n v="57"/>
    <n v="1788"/>
    <n v="18"/>
    <n v="31110"/>
    <n v="9803469"/>
  </r>
  <r>
    <x v="5"/>
    <x v="6"/>
    <x v="1"/>
    <x v="0"/>
    <x v="3"/>
    <n v="0"/>
    <n v="0"/>
    <n v="0"/>
    <n v="31110"/>
    <n v="9803469"/>
  </r>
  <r>
    <x v="5"/>
    <x v="6"/>
    <x v="1"/>
    <x v="0"/>
    <x v="4"/>
    <n v="17"/>
    <n v="518"/>
    <n v="3"/>
    <n v="31110"/>
    <n v="9803469"/>
  </r>
  <r>
    <x v="5"/>
    <x v="6"/>
    <x v="1"/>
    <x v="0"/>
    <x v="5"/>
    <n v="0"/>
    <n v="0"/>
    <n v="0"/>
    <n v="31110"/>
    <n v="9803469"/>
  </r>
  <r>
    <x v="5"/>
    <x v="5"/>
    <x v="0"/>
    <x v="0"/>
    <x v="0"/>
    <n v="1"/>
    <n v="35"/>
    <n v="1"/>
    <n v="33741"/>
    <n v="10619184"/>
  </r>
  <r>
    <x v="5"/>
    <x v="5"/>
    <x v="0"/>
    <x v="0"/>
    <x v="1"/>
    <n v="0"/>
    <n v="0"/>
    <n v="0"/>
    <n v="33741"/>
    <n v="10619184"/>
  </r>
  <r>
    <x v="5"/>
    <x v="5"/>
    <x v="0"/>
    <x v="0"/>
    <x v="2"/>
    <n v="113"/>
    <n v="3924"/>
    <n v="40"/>
    <n v="33741"/>
    <n v="10619184"/>
  </r>
  <r>
    <x v="5"/>
    <x v="5"/>
    <x v="0"/>
    <x v="0"/>
    <x v="3"/>
    <n v="10"/>
    <n v="315"/>
    <n v="5"/>
    <n v="33741"/>
    <n v="10619184"/>
  </r>
  <r>
    <x v="5"/>
    <x v="5"/>
    <x v="0"/>
    <x v="0"/>
    <x v="4"/>
    <n v="22"/>
    <n v="692"/>
    <n v="8"/>
    <n v="33741"/>
    <n v="10619184"/>
  </r>
  <r>
    <x v="5"/>
    <x v="5"/>
    <x v="0"/>
    <x v="0"/>
    <x v="5"/>
    <n v="9"/>
    <n v="270"/>
    <n v="1"/>
    <n v="33741"/>
    <n v="10619184"/>
  </r>
  <r>
    <x v="5"/>
    <x v="5"/>
    <x v="1"/>
    <x v="0"/>
    <x v="0"/>
    <n v="3"/>
    <n v="90"/>
    <n v="1"/>
    <n v="34620"/>
    <n v="10868982"/>
  </r>
  <r>
    <x v="5"/>
    <x v="5"/>
    <x v="1"/>
    <x v="0"/>
    <x v="1"/>
    <n v="0"/>
    <n v="0"/>
    <n v="0"/>
    <n v="34620"/>
    <n v="10868982"/>
  </r>
  <r>
    <x v="5"/>
    <x v="5"/>
    <x v="1"/>
    <x v="0"/>
    <x v="2"/>
    <n v="88"/>
    <n v="2592"/>
    <n v="28"/>
    <n v="34620"/>
    <n v="10868982"/>
  </r>
  <r>
    <x v="5"/>
    <x v="5"/>
    <x v="1"/>
    <x v="0"/>
    <x v="3"/>
    <n v="3"/>
    <n v="90"/>
    <n v="1"/>
    <n v="34620"/>
    <n v="10868982"/>
  </r>
  <r>
    <x v="5"/>
    <x v="5"/>
    <x v="1"/>
    <x v="0"/>
    <x v="4"/>
    <n v="29"/>
    <n v="859"/>
    <n v="5"/>
    <n v="34620"/>
    <n v="10868982"/>
  </r>
  <r>
    <x v="5"/>
    <x v="5"/>
    <x v="1"/>
    <x v="0"/>
    <x v="5"/>
    <n v="0"/>
    <n v="0"/>
    <n v="0"/>
    <n v="34620"/>
    <n v="10868982"/>
  </r>
  <r>
    <x v="5"/>
    <x v="7"/>
    <x v="0"/>
    <x v="0"/>
    <x v="0"/>
    <n v="0"/>
    <n v="0"/>
    <n v="0"/>
    <n v="36383"/>
    <n v="11744876"/>
  </r>
  <r>
    <x v="5"/>
    <x v="7"/>
    <x v="0"/>
    <x v="0"/>
    <x v="1"/>
    <n v="0"/>
    <n v="0"/>
    <n v="0"/>
    <n v="36383"/>
    <n v="11744876"/>
  </r>
  <r>
    <x v="5"/>
    <x v="7"/>
    <x v="0"/>
    <x v="0"/>
    <x v="2"/>
    <n v="103"/>
    <n v="3521"/>
    <n v="31"/>
    <n v="36383"/>
    <n v="11744876"/>
  </r>
  <r>
    <x v="5"/>
    <x v="7"/>
    <x v="0"/>
    <x v="0"/>
    <x v="3"/>
    <n v="2"/>
    <n v="70"/>
    <n v="1"/>
    <n v="36383"/>
    <n v="11744876"/>
  </r>
  <r>
    <x v="5"/>
    <x v="7"/>
    <x v="0"/>
    <x v="0"/>
    <x v="4"/>
    <n v="30"/>
    <n v="893"/>
    <n v="10"/>
    <n v="36383"/>
    <n v="11744876"/>
  </r>
  <r>
    <x v="5"/>
    <x v="7"/>
    <x v="0"/>
    <x v="0"/>
    <x v="5"/>
    <n v="0"/>
    <n v="0"/>
    <n v="0"/>
    <n v="36383"/>
    <n v="11744876"/>
  </r>
  <r>
    <x v="5"/>
    <x v="7"/>
    <x v="1"/>
    <x v="0"/>
    <x v="0"/>
    <n v="0"/>
    <n v="0"/>
    <n v="0"/>
    <n v="37171"/>
    <n v="11975264"/>
  </r>
  <r>
    <x v="5"/>
    <x v="7"/>
    <x v="1"/>
    <x v="0"/>
    <x v="1"/>
    <n v="0"/>
    <n v="0"/>
    <n v="0"/>
    <n v="37171"/>
    <n v="11975264"/>
  </r>
  <r>
    <x v="5"/>
    <x v="7"/>
    <x v="1"/>
    <x v="0"/>
    <x v="2"/>
    <n v="73"/>
    <n v="2156"/>
    <n v="31"/>
    <n v="37171"/>
    <n v="11975264"/>
  </r>
  <r>
    <x v="5"/>
    <x v="7"/>
    <x v="1"/>
    <x v="0"/>
    <x v="3"/>
    <n v="1"/>
    <n v="30"/>
    <n v="1"/>
    <n v="37171"/>
    <n v="11975264"/>
  </r>
  <r>
    <x v="5"/>
    <x v="7"/>
    <x v="1"/>
    <x v="0"/>
    <x v="4"/>
    <n v="40"/>
    <n v="1240"/>
    <n v="7"/>
    <n v="37171"/>
    <n v="11975264"/>
  </r>
  <r>
    <x v="5"/>
    <x v="7"/>
    <x v="1"/>
    <x v="0"/>
    <x v="5"/>
    <n v="0"/>
    <n v="0"/>
    <n v="0"/>
    <n v="37171"/>
    <n v="11975264"/>
  </r>
  <r>
    <x v="5"/>
    <x v="12"/>
    <x v="0"/>
    <x v="0"/>
    <x v="0"/>
    <n v="0"/>
    <n v="0"/>
    <n v="0"/>
    <n v="39286"/>
    <n v="12635426"/>
  </r>
  <r>
    <x v="5"/>
    <x v="12"/>
    <x v="0"/>
    <x v="0"/>
    <x v="1"/>
    <n v="0"/>
    <n v="0"/>
    <n v="0"/>
    <n v="39286"/>
    <n v="12635426"/>
  </r>
  <r>
    <x v="5"/>
    <x v="12"/>
    <x v="0"/>
    <x v="0"/>
    <x v="2"/>
    <n v="141"/>
    <n v="5038"/>
    <n v="48"/>
    <n v="39286"/>
    <n v="12635426"/>
  </r>
  <r>
    <x v="5"/>
    <x v="12"/>
    <x v="0"/>
    <x v="0"/>
    <x v="3"/>
    <n v="0"/>
    <n v="0"/>
    <n v="0"/>
    <n v="39286"/>
    <n v="12635426"/>
  </r>
  <r>
    <x v="5"/>
    <x v="12"/>
    <x v="0"/>
    <x v="0"/>
    <x v="4"/>
    <n v="41"/>
    <n v="1278"/>
    <n v="13"/>
    <n v="39286"/>
    <n v="12635426"/>
  </r>
  <r>
    <x v="5"/>
    <x v="12"/>
    <x v="0"/>
    <x v="0"/>
    <x v="5"/>
    <n v="0"/>
    <n v="0"/>
    <n v="0"/>
    <n v="39286"/>
    <n v="12635426"/>
  </r>
  <r>
    <x v="5"/>
    <x v="12"/>
    <x v="1"/>
    <x v="0"/>
    <x v="0"/>
    <n v="0"/>
    <n v="0"/>
    <n v="0"/>
    <n v="40059"/>
    <n v="12869389"/>
  </r>
  <r>
    <x v="5"/>
    <x v="12"/>
    <x v="1"/>
    <x v="0"/>
    <x v="1"/>
    <n v="0"/>
    <n v="0"/>
    <n v="0"/>
    <n v="40059"/>
    <n v="12869389"/>
  </r>
  <r>
    <x v="5"/>
    <x v="12"/>
    <x v="1"/>
    <x v="0"/>
    <x v="2"/>
    <n v="97"/>
    <n v="2830"/>
    <n v="46"/>
    <n v="40059"/>
    <n v="12869389"/>
  </r>
  <r>
    <x v="5"/>
    <x v="12"/>
    <x v="1"/>
    <x v="0"/>
    <x v="3"/>
    <n v="0"/>
    <n v="0"/>
    <n v="0"/>
    <n v="40059"/>
    <n v="12869389"/>
  </r>
  <r>
    <x v="5"/>
    <x v="12"/>
    <x v="1"/>
    <x v="0"/>
    <x v="4"/>
    <n v="23"/>
    <n v="691"/>
    <n v="7"/>
    <n v="40059"/>
    <n v="12869389"/>
  </r>
  <r>
    <x v="5"/>
    <x v="12"/>
    <x v="1"/>
    <x v="0"/>
    <x v="5"/>
    <n v="0"/>
    <n v="0"/>
    <n v="0"/>
    <n v="40059"/>
    <n v="12869389"/>
  </r>
  <r>
    <x v="5"/>
    <x v="11"/>
    <x v="0"/>
    <x v="0"/>
    <x v="0"/>
    <n v="0"/>
    <n v="0"/>
    <n v="0"/>
    <n v="43181"/>
    <n v="13477704"/>
  </r>
  <r>
    <x v="5"/>
    <x v="11"/>
    <x v="0"/>
    <x v="0"/>
    <x v="1"/>
    <n v="0"/>
    <n v="0"/>
    <n v="0"/>
    <n v="43181"/>
    <n v="13477704"/>
  </r>
  <r>
    <x v="5"/>
    <x v="11"/>
    <x v="0"/>
    <x v="0"/>
    <x v="2"/>
    <n v="150"/>
    <n v="4846"/>
    <n v="54"/>
    <n v="43181"/>
    <n v="13477704"/>
  </r>
  <r>
    <x v="5"/>
    <x v="11"/>
    <x v="0"/>
    <x v="0"/>
    <x v="3"/>
    <n v="0"/>
    <n v="0"/>
    <n v="0"/>
    <n v="43181"/>
    <n v="13477704"/>
  </r>
  <r>
    <x v="5"/>
    <x v="11"/>
    <x v="0"/>
    <x v="0"/>
    <x v="4"/>
    <n v="20"/>
    <n v="580"/>
    <n v="8"/>
    <n v="43181"/>
    <n v="13477704"/>
  </r>
  <r>
    <x v="5"/>
    <x v="11"/>
    <x v="0"/>
    <x v="0"/>
    <x v="5"/>
    <n v="0"/>
    <n v="0"/>
    <n v="0"/>
    <n v="43181"/>
    <n v="13477704"/>
  </r>
  <r>
    <x v="5"/>
    <x v="11"/>
    <x v="1"/>
    <x v="0"/>
    <x v="0"/>
    <n v="0"/>
    <n v="0"/>
    <n v="0"/>
    <n v="43857"/>
    <n v="13708976"/>
  </r>
  <r>
    <x v="5"/>
    <x v="11"/>
    <x v="1"/>
    <x v="0"/>
    <x v="1"/>
    <n v="0"/>
    <n v="0"/>
    <n v="0"/>
    <n v="43857"/>
    <n v="13708976"/>
  </r>
  <r>
    <x v="5"/>
    <x v="11"/>
    <x v="1"/>
    <x v="0"/>
    <x v="2"/>
    <n v="62"/>
    <n v="1641"/>
    <n v="34"/>
    <n v="43857"/>
    <n v="13708976"/>
  </r>
  <r>
    <x v="5"/>
    <x v="11"/>
    <x v="1"/>
    <x v="0"/>
    <x v="3"/>
    <n v="0"/>
    <n v="0"/>
    <n v="0"/>
    <n v="43857"/>
    <n v="13708976"/>
  </r>
  <r>
    <x v="5"/>
    <x v="11"/>
    <x v="1"/>
    <x v="0"/>
    <x v="4"/>
    <n v="23"/>
    <n v="672"/>
    <n v="5"/>
    <n v="43857"/>
    <n v="13708976"/>
  </r>
  <r>
    <x v="5"/>
    <x v="11"/>
    <x v="1"/>
    <x v="0"/>
    <x v="5"/>
    <n v="0"/>
    <n v="0"/>
    <n v="0"/>
    <n v="43857"/>
    <n v="13708976"/>
  </r>
  <r>
    <x v="5"/>
    <x v="8"/>
    <x v="0"/>
    <x v="0"/>
    <x v="0"/>
    <n v="0"/>
    <n v="0"/>
    <n v="0"/>
    <n v="47073"/>
    <n v="14823559"/>
  </r>
  <r>
    <x v="5"/>
    <x v="8"/>
    <x v="0"/>
    <x v="0"/>
    <x v="1"/>
    <n v="0"/>
    <n v="0"/>
    <n v="0"/>
    <n v="47073"/>
    <n v="14823559"/>
  </r>
  <r>
    <x v="5"/>
    <x v="8"/>
    <x v="0"/>
    <x v="0"/>
    <x v="2"/>
    <n v="150"/>
    <n v="4420"/>
    <n v="62"/>
    <n v="47073"/>
    <n v="14823559"/>
  </r>
  <r>
    <x v="5"/>
    <x v="8"/>
    <x v="0"/>
    <x v="0"/>
    <x v="3"/>
    <n v="0"/>
    <n v="0"/>
    <n v="0"/>
    <n v="47073"/>
    <n v="14823559"/>
  </r>
  <r>
    <x v="5"/>
    <x v="8"/>
    <x v="0"/>
    <x v="0"/>
    <x v="4"/>
    <n v="28"/>
    <n v="790"/>
    <n v="9"/>
    <n v="47073"/>
    <n v="14823559"/>
  </r>
  <r>
    <x v="5"/>
    <x v="8"/>
    <x v="0"/>
    <x v="0"/>
    <x v="5"/>
    <n v="0"/>
    <n v="0"/>
    <n v="0"/>
    <n v="47073"/>
    <n v="14823559"/>
  </r>
  <r>
    <x v="5"/>
    <x v="8"/>
    <x v="1"/>
    <x v="0"/>
    <x v="0"/>
    <n v="0"/>
    <n v="0"/>
    <n v="0"/>
    <n v="47787"/>
    <n v="15059422"/>
  </r>
  <r>
    <x v="5"/>
    <x v="8"/>
    <x v="1"/>
    <x v="0"/>
    <x v="1"/>
    <n v="0"/>
    <n v="0"/>
    <n v="0"/>
    <n v="47787"/>
    <n v="15059422"/>
  </r>
  <r>
    <x v="5"/>
    <x v="8"/>
    <x v="1"/>
    <x v="0"/>
    <x v="2"/>
    <n v="68"/>
    <n v="1823"/>
    <n v="31"/>
    <n v="47787"/>
    <n v="15059422"/>
  </r>
  <r>
    <x v="5"/>
    <x v="8"/>
    <x v="1"/>
    <x v="0"/>
    <x v="3"/>
    <n v="0"/>
    <n v="0"/>
    <n v="0"/>
    <n v="47787"/>
    <n v="15059422"/>
  </r>
  <r>
    <x v="5"/>
    <x v="8"/>
    <x v="1"/>
    <x v="0"/>
    <x v="4"/>
    <n v="19"/>
    <n v="531"/>
    <n v="7"/>
    <n v="47787"/>
    <n v="15059422"/>
  </r>
  <r>
    <x v="5"/>
    <x v="8"/>
    <x v="1"/>
    <x v="0"/>
    <x v="5"/>
    <n v="0"/>
    <n v="0"/>
    <n v="0"/>
    <n v="47787"/>
    <n v="15059422"/>
  </r>
  <r>
    <x v="5"/>
    <x v="9"/>
    <x v="0"/>
    <x v="0"/>
    <x v="0"/>
    <n v="0"/>
    <n v="0"/>
    <n v="0"/>
    <n v="48691"/>
    <n v="15491878"/>
  </r>
  <r>
    <x v="5"/>
    <x v="9"/>
    <x v="0"/>
    <x v="0"/>
    <x v="1"/>
    <n v="0"/>
    <n v="0"/>
    <n v="0"/>
    <n v="48691"/>
    <n v="15491878"/>
  </r>
  <r>
    <x v="5"/>
    <x v="9"/>
    <x v="0"/>
    <x v="0"/>
    <x v="2"/>
    <n v="137"/>
    <n v="3896"/>
    <n v="58"/>
    <n v="48691"/>
    <n v="15491878"/>
  </r>
  <r>
    <x v="5"/>
    <x v="9"/>
    <x v="0"/>
    <x v="0"/>
    <x v="3"/>
    <n v="0"/>
    <n v="0"/>
    <n v="0"/>
    <n v="48691"/>
    <n v="15491878"/>
  </r>
  <r>
    <x v="5"/>
    <x v="9"/>
    <x v="0"/>
    <x v="0"/>
    <x v="4"/>
    <n v="25"/>
    <n v="730"/>
    <n v="10"/>
    <n v="48691"/>
    <n v="15491878"/>
  </r>
  <r>
    <x v="5"/>
    <x v="9"/>
    <x v="0"/>
    <x v="0"/>
    <x v="5"/>
    <n v="0"/>
    <n v="0"/>
    <n v="0"/>
    <n v="48691"/>
    <n v="15491878"/>
  </r>
  <r>
    <x v="5"/>
    <x v="9"/>
    <x v="1"/>
    <x v="0"/>
    <x v="0"/>
    <n v="0"/>
    <n v="0"/>
    <n v="0"/>
    <n v="49461"/>
    <n v="15751328"/>
  </r>
  <r>
    <x v="5"/>
    <x v="9"/>
    <x v="1"/>
    <x v="0"/>
    <x v="1"/>
    <n v="0"/>
    <n v="0"/>
    <n v="0"/>
    <n v="49461"/>
    <n v="15751328"/>
  </r>
  <r>
    <x v="5"/>
    <x v="9"/>
    <x v="1"/>
    <x v="0"/>
    <x v="2"/>
    <n v="77"/>
    <n v="2112"/>
    <n v="42"/>
    <n v="49461"/>
    <n v="15751328"/>
  </r>
  <r>
    <x v="5"/>
    <x v="9"/>
    <x v="1"/>
    <x v="0"/>
    <x v="3"/>
    <n v="0"/>
    <n v="0"/>
    <n v="0"/>
    <n v="49461"/>
    <n v="15751328"/>
  </r>
  <r>
    <x v="5"/>
    <x v="9"/>
    <x v="1"/>
    <x v="0"/>
    <x v="4"/>
    <n v="6"/>
    <n v="180"/>
    <n v="2"/>
    <n v="49461"/>
    <n v="15751328"/>
  </r>
  <r>
    <x v="5"/>
    <x v="9"/>
    <x v="1"/>
    <x v="0"/>
    <x v="5"/>
    <n v="0"/>
    <n v="0"/>
    <n v="0"/>
    <n v="49461"/>
    <n v="15751328"/>
  </r>
  <r>
    <x v="5"/>
    <x v="10"/>
    <x v="0"/>
    <x v="0"/>
    <x v="0"/>
    <n v="0"/>
    <n v="0"/>
    <n v="0"/>
    <n v="54779"/>
    <n v="15813155"/>
  </r>
  <r>
    <x v="5"/>
    <x v="10"/>
    <x v="0"/>
    <x v="0"/>
    <x v="1"/>
    <n v="0"/>
    <n v="0"/>
    <n v="0"/>
    <n v="54779"/>
    <n v="15813155"/>
  </r>
  <r>
    <x v="5"/>
    <x v="10"/>
    <x v="0"/>
    <x v="0"/>
    <x v="2"/>
    <n v="138"/>
    <n v="4108"/>
    <n v="61"/>
    <n v="54779"/>
    <n v="15813155"/>
  </r>
  <r>
    <x v="5"/>
    <x v="10"/>
    <x v="0"/>
    <x v="0"/>
    <x v="3"/>
    <n v="0"/>
    <n v="0"/>
    <n v="0"/>
    <n v="54779"/>
    <n v="15813155"/>
  </r>
  <r>
    <x v="5"/>
    <x v="10"/>
    <x v="0"/>
    <x v="0"/>
    <x v="4"/>
    <n v="9"/>
    <n v="235"/>
    <n v="7"/>
    <n v="54779"/>
    <n v="15813155"/>
  </r>
  <r>
    <x v="5"/>
    <x v="10"/>
    <x v="0"/>
    <x v="0"/>
    <x v="5"/>
    <n v="0"/>
    <n v="0"/>
    <n v="0"/>
    <n v="54779"/>
    <n v="15813155"/>
  </r>
  <r>
    <x v="5"/>
    <x v="10"/>
    <x v="1"/>
    <x v="0"/>
    <x v="0"/>
    <n v="0"/>
    <n v="0"/>
    <n v="0"/>
    <n v="55533"/>
    <n v="16028184"/>
  </r>
  <r>
    <x v="5"/>
    <x v="10"/>
    <x v="1"/>
    <x v="0"/>
    <x v="1"/>
    <n v="0"/>
    <n v="0"/>
    <n v="0"/>
    <n v="55533"/>
    <n v="16028184"/>
  </r>
  <r>
    <x v="5"/>
    <x v="10"/>
    <x v="1"/>
    <x v="0"/>
    <x v="2"/>
    <n v="107"/>
    <n v="2959"/>
    <n v="48"/>
    <n v="55533"/>
    <n v="16028184"/>
  </r>
  <r>
    <x v="5"/>
    <x v="10"/>
    <x v="1"/>
    <x v="0"/>
    <x v="3"/>
    <n v="0"/>
    <n v="0"/>
    <n v="0"/>
    <n v="55533"/>
    <n v="16028184"/>
  </r>
  <r>
    <x v="5"/>
    <x v="10"/>
    <x v="1"/>
    <x v="0"/>
    <x v="4"/>
    <n v="12"/>
    <n v="360"/>
    <n v="6"/>
    <n v="55533"/>
    <n v="16028184"/>
  </r>
  <r>
    <x v="5"/>
    <x v="10"/>
    <x v="1"/>
    <x v="0"/>
    <x v="5"/>
    <n v="0"/>
    <n v="0"/>
    <n v="0"/>
    <n v="55533"/>
    <n v="16028184"/>
  </r>
  <r>
    <x v="5"/>
    <x v="0"/>
    <x v="1"/>
    <x v="1"/>
    <x v="0"/>
    <n v="0"/>
    <n v="0"/>
    <n v="0"/>
    <n v="1717"/>
    <n v="178828"/>
  </r>
  <r>
    <x v="5"/>
    <x v="0"/>
    <x v="1"/>
    <x v="1"/>
    <x v="1"/>
    <n v="0"/>
    <n v="0"/>
    <n v="0"/>
    <n v="1717"/>
    <n v="178828"/>
  </r>
  <r>
    <x v="5"/>
    <x v="0"/>
    <x v="1"/>
    <x v="1"/>
    <x v="2"/>
    <n v="23"/>
    <n v="1451"/>
    <n v="8"/>
    <n v="1717"/>
    <n v="178828"/>
  </r>
  <r>
    <x v="5"/>
    <x v="0"/>
    <x v="1"/>
    <x v="1"/>
    <x v="3"/>
    <n v="8"/>
    <n v="241"/>
    <n v="2"/>
    <n v="1717"/>
    <n v="178828"/>
  </r>
  <r>
    <x v="5"/>
    <x v="0"/>
    <x v="1"/>
    <x v="1"/>
    <x v="4"/>
    <n v="13"/>
    <n v="454"/>
    <n v="6"/>
    <n v="1717"/>
    <n v="178828"/>
  </r>
  <r>
    <x v="5"/>
    <x v="0"/>
    <x v="1"/>
    <x v="1"/>
    <x v="5"/>
    <n v="0"/>
    <n v="0"/>
    <n v="0"/>
    <n v="1717"/>
    <n v="178828"/>
  </r>
  <r>
    <x v="5"/>
    <x v="0"/>
    <x v="0"/>
    <x v="1"/>
    <x v="0"/>
    <n v="4"/>
    <n v="66"/>
    <n v="1"/>
    <n v="2232"/>
    <n v="230522"/>
  </r>
  <r>
    <x v="5"/>
    <x v="0"/>
    <x v="0"/>
    <x v="1"/>
    <x v="1"/>
    <n v="0"/>
    <n v="0"/>
    <n v="0"/>
    <n v="2232"/>
    <n v="230522"/>
  </r>
  <r>
    <x v="5"/>
    <x v="0"/>
    <x v="0"/>
    <x v="1"/>
    <x v="2"/>
    <n v="32"/>
    <n v="1674"/>
    <n v="18"/>
    <n v="2232"/>
    <n v="230522"/>
  </r>
  <r>
    <x v="5"/>
    <x v="0"/>
    <x v="0"/>
    <x v="1"/>
    <x v="3"/>
    <n v="25"/>
    <n v="870"/>
    <n v="14"/>
    <n v="2232"/>
    <n v="230522"/>
  </r>
  <r>
    <x v="5"/>
    <x v="0"/>
    <x v="0"/>
    <x v="1"/>
    <x v="4"/>
    <n v="29"/>
    <n v="875"/>
    <n v="11"/>
    <n v="2232"/>
    <n v="230522"/>
  </r>
  <r>
    <x v="5"/>
    <x v="0"/>
    <x v="0"/>
    <x v="1"/>
    <x v="5"/>
    <n v="10"/>
    <n v="336"/>
    <n v="5"/>
    <n v="2232"/>
    <n v="230522"/>
  </r>
  <r>
    <x v="5"/>
    <x v="1"/>
    <x v="1"/>
    <x v="1"/>
    <x v="0"/>
    <n v="0"/>
    <n v="0"/>
    <n v="0"/>
    <n v="5443"/>
    <n v="860180"/>
  </r>
  <r>
    <x v="5"/>
    <x v="1"/>
    <x v="1"/>
    <x v="1"/>
    <x v="1"/>
    <n v="0"/>
    <n v="0"/>
    <n v="0"/>
    <n v="5443"/>
    <n v="860180"/>
  </r>
  <r>
    <x v="5"/>
    <x v="1"/>
    <x v="1"/>
    <x v="1"/>
    <x v="2"/>
    <n v="73"/>
    <n v="3071"/>
    <n v="16"/>
    <n v="5443"/>
    <n v="860180"/>
  </r>
  <r>
    <x v="5"/>
    <x v="1"/>
    <x v="1"/>
    <x v="1"/>
    <x v="3"/>
    <n v="27"/>
    <n v="821"/>
    <n v="7"/>
    <n v="5443"/>
    <n v="860180"/>
  </r>
  <r>
    <x v="5"/>
    <x v="1"/>
    <x v="1"/>
    <x v="1"/>
    <x v="4"/>
    <n v="25"/>
    <n v="758"/>
    <n v="8"/>
    <n v="5443"/>
    <n v="860180"/>
  </r>
  <r>
    <x v="5"/>
    <x v="1"/>
    <x v="1"/>
    <x v="1"/>
    <x v="5"/>
    <n v="0"/>
    <n v="0"/>
    <n v="0"/>
    <n v="5443"/>
    <n v="860180"/>
  </r>
  <r>
    <x v="5"/>
    <x v="1"/>
    <x v="0"/>
    <x v="1"/>
    <x v="0"/>
    <n v="10"/>
    <n v="310"/>
    <n v="1"/>
    <n v="6463"/>
    <n v="1087619"/>
  </r>
  <r>
    <x v="5"/>
    <x v="1"/>
    <x v="0"/>
    <x v="1"/>
    <x v="1"/>
    <n v="0"/>
    <n v="0"/>
    <n v="0"/>
    <n v="6463"/>
    <n v="1087619"/>
  </r>
  <r>
    <x v="5"/>
    <x v="1"/>
    <x v="0"/>
    <x v="1"/>
    <x v="2"/>
    <n v="144"/>
    <n v="5965"/>
    <n v="53"/>
    <n v="6463"/>
    <n v="1087619"/>
  </r>
  <r>
    <x v="5"/>
    <x v="1"/>
    <x v="0"/>
    <x v="1"/>
    <x v="3"/>
    <n v="125"/>
    <n v="4200"/>
    <n v="26"/>
    <n v="6463"/>
    <n v="1087619"/>
  </r>
  <r>
    <x v="5"/>
    <x v="1"/>
    <x v="0"/>
    <x v="1"/>
    <x v="4"/>
    <n v="161"/>
    <n v="4921"/>
    <n v="35"/>
    <n v="6463"/>
    <n v="1087619"/>
  </r>
  <r>
    <x v="5"/>
    <x v="1"/>
    <x v="0"/>
    <x v="1"/>
    <x v="5"/>
    <n v="9"/>
    <n v="270"/>
    <n v="4"/>
    <n v="6463"/>
    <n v="1087619"/>
  </r>
  <r>
    <x v="5"/>
    <x v="2"/>
    <x v="1"/>
    <x v="1"/>
    <x v="0"/>
    <n v="2"/>
    <n v="44"/>
    <n v="1"/>
    <n v="19050"/>
    <n v="2597169"/>
  </r>
  <r>
    <x v="5"/>
    <x v="2"/>
    <x v="1"/>
    <x v="1"/>
    <x v="1"/>
    <n v="0"/>
    <n v="0"/>
    <n v="0"/>
    <n v="19050"/>
    <n v="2597169"/>
  </r>
  <r>
    <x v="5"/>
    <x v="2"/>
    <x v="1"/>
    <x v="1"/>
    <x v="2"/>
    <n v="55"/>
    <n v="2262"/>
    <n v="16"/>
    <n v="19050"/>
    <n v="2597169"/>
  </r>
  <r>
    <x v="5"/>
    <x v="2"/>
    <x v="1"/>
    <x v="1"/>
    <x v="3"/>
    <n v="10"/>
    <n v="300"/>
    <n v="5"/>
    <n v="19050"/>
    <n v="2597169"/>
  </r>
  <r>
    <x v="5"/>
    <x v="2"/>
    <x v="1"/>
    <x v="1"/>
    <x v="4"/>
    <n v="25"/>
    <n v="751"/>
    <n v="12"/>
    <n v="19050"/>
    <n v="2597169"/>
  </r>
  <r>
    <x v="5"/>
    <x v="2"/>
    <x v="1"/>
    <x v="1"/>
    <x v="5"/>
    <n v="1"/>
    <n v="30"/>
    <n v="1"/>
    <n v="19050"/>
    <n v="2597169"/>
  </r>
  <r>
    <x v="5"/>
    <x v="3"/>
    <x v="1"/>
    <x v="1"/>
    <x v="0"/>
    <n v="0"/>
    <n v="0"/>
    <n v="0"/>
    <n v="21286"/>
    <n v="6350495"/>
  </r>
  <r>
    <x v="5"/>
    <x v="3"/>
    <x v="1"/>
    <x v="1"/>
    <x v="1"/>
    <n v="0"/>
    <n v="0"/>
    <n v="0"/>
    <n v="21286"/>
    <n v="6350495"/>
  </r>
  <r>
    <x v="5"/>
    <x v="3"/>
    <x v="1"/>
    <x v="1"/>
    <x v="2"/>
    <n v="70"/>
    <n v="3094"/>
    <n v="21"/>
    <n v="21286"/>
    <n v="6350495"/>
  </r>
  <r>
    <x v="5"/>
    <x v="3"/>
    <x v="1"/>
    <x v="1"/>
    <x v="3"/>
    <n v="4"/>
    <n v="120"/>
    <n v="2"/>
    <n v="21286"/>
    <n v="6350495"/>
  </r>
  <r>
    <x v="5"/>
    <x v="3"/>
    <x v="1"/>
    <x v="1"/>
    <x v="4"/>
    <n v="25"/>
    <n v="761"/>
    <n v="16"/>
    <n v="21286"/>
    <n v="6350495"/>
  </r>
  <r>
    <x v="5"/>
    <x v="3"/>
    <x v="1"/>
    <x v="1"/>
    <x v="5"/>
    <n v="0"/>
    <n v="0"/>
    <n v="0"/>
    <n v="21286"/>
    <n v="6350495"/>
  </r>
  <r>
    <x v="5"/>
    <x v="4"/>
    <x v="1"/>
    <x v="1"/>
    <x v="0"/>
    <n v="6"/>
    <n v="180"/>
    <n v="1"/>
    <n v="23654"/>
    <n v="7170018"/>
  </r>
  <r>
    <x v="5"/>
    <x v="4"/>
    <x v="1"/>
    <x v="1"/>
    <x v="1"/>
    <n v="0"/>
    <n v="0"/>
    <n v="0"/>
    <n v="23654"/>
    <n v="7170018"/>
  </r>
  <r>
    <x v="5"/>
    <x v="4"/>
    <x v="1"/>
    <x v="1"/>
    <x v="2"/>
    <n v="82"/>
    <n v="2840"/>
    <n v="24"/>
    <n v="23654"/>
    <n v="7170018"/>
  </r>
  <r>
    <x v="5"/>
    <x v="4"/>
    <x v="1"/>
    <x v="1"/>
    <x v="3"/>
    <n v="11"/>
    <n v="348"/>
    <n v="6"/>
    <n v="23654"/>
    <n v="7170018"/>
  </r>
  <r>
    <x v="5"/>
    <x v="4"/>
    <x v="1"/>
    <x v="1"/>
    <x v="4"/>
    <n v="18"/>
    <n v="494"/>
    <n v="13"/>
    <n v="23654"/>
    <n v="7170018"/>
  </r>
  <r>
    <x v="5"/>
    <x v="4"/>
    <x v="1"/>
    <x v="1"/>
    <x v="5"/>
    <n v="0"/>
    <n v="0"/>
    <n v="0"/>
    <n v="23654"/>
    <n v="7170018"/>
  </r>
  <r>
    <x v="5"/>
    <x v="6"/>
    <x v="1"/>
    <x v="1"/>
    <x v="0"/>
    <n v="3"/>
    <n v="90"/>
    <n v="2"/>
    <n v="26382"/>
    <n v="7918347"/>
  </r>
  <r>
    <x v="5"/>
    <x v="6"/>
    <x v="1"/>
    <x v="1"/>
    <x v="1"/>
    <n v="0"/>
    <n v="0"/>
    <n v="0"/>
    <n v="26382"/>
    <n v="7918347"/>
  </r>
  <r>
    <x v="5"/>
    <x v="6"/>
    <x v="1"/>
    <x v="1"/>
    <x v="2"/>
    <n v="66"/>
    <n v="2542"/>
    <n v="18"/>
    <n v="26382"/>
    <n v="7918347"/>
  </r>
  <r>
    <x v="5"/>
    <x v="6"/>
    <x v="1"/>
    <x v="1"/>
    <x v="3"/>
    <n v="17"/>
    <n v="545"/>
    <n v="6"/>
    <n v="26382"/>
    <n v="7918347"/>
  </r>
  <r>
    <x v="5"/>
    <x v="6"/>
    <x v="1"/>
    <x v="1"/>
    <x v="4"/>
    <n v="55"/>
    <n v="1618"/>
    <n v="18"/>
    <n v="26382"/>
    <n v="7918347"/>
  </r>
  <r>
    <x v="5"/>
    <x v="6"/>
    <x v="1"/>
    <x v="1"/>
    <x v="5"/>
    <n v="0"/>
    <n v="0"/>
    <n v="0"/>
    <n v="26382"/>
    <n v="7918347"/>
  </r>
  <r>
    <x v="5"/>
    <x v="2"/>
    <x v="0"/>
    <x v="1"/>
    <x v="0"/>
    <n v="17"/>
    <n v="520"/>
    <n v="5"/>
    <n v="26697"/>
    <n v="3297089"/>
  </r>
  <r>
    <x v="5"/>
    <x v="2"/>
    <x v="0"/>
    <x v="1"/>
    <x v="1"/>
    <n v="0"/>
    <n v="0"/>
    <n v="0"/>
    <n v="26697"/>
    <n v="3297089"/>
  </r>
  <r>
    <x v="5"/>
    <x v="2"/>
    <x v="0"/>
    <x v="1"/>
    <x v="2"/>
    <n v="124"/>
    <n v="5308"/>
    <n v="48"/>
    <n v="26697"/>
    <n v="3297089"/>
  </r>
  <r>
    <x v="5"/>
    <x v="2"/>
    <x v="0"/>
    <x v="1"/>
    <x v="3"/>
    <n v="134"/>
    <n v="4125"/>
    <n v="38"/>
    <n v="26697"/>
    <n v="3297089"/>
  </r>
  <r>
    <x v="5"/>
    <x v="2"/>
    <x v="0"/>
    <x v="1"/>
    <x v="4"/>
    <n v="213"/>
    <n v="6484"/>
    <n v="61"/>
    <n v="26697"/>
    <n v="3297089"/>
  </r>
  <r>
    <x v="5"/>
    <x v="2"/>
    <x v="0"/>
    <x v="1"/>
    <x v="5"/>
    <n v="8"/>
    <n v="240"/>
    <n v="2"/>
    <n v="26697"/>
    <n v="3297089"/>
  </r>
  <r>
    <x v="5"/>
    <x v="5"/>
    <x v="1"/>
    <x v="1"/>
    <x v="0"/>
    <n v="5"/>
    <n v="150"/>
    <n v="2"/>
    <n v="29623"/>
    <n v="8922328"/>
  </r>
  <r>
    <x v="5"/>
    <x v="5"/>
    <x v="1"/>
    <x v="1"/>
    <x v="1"/>
    <n v="0"/>
    <n v="0"/>
    <n v="0"/>
    <n v="29623"/>
    <n v="8922328"/>
  </r>
  <r>
    <x v="5"/>
    <x v="5"/>
    <x v="1"/>
    <x v="1"/>
    <x v="2"/>
    <n v="74"/>
    <n v="2205"/>
    <n v="17"/>
    <n v="29623"/>
    <n v="8922328"/>
  </r>
  <r>
    <x v="5"/>
    <x v="5"/>
    <x v="1"/>
    <x v="1"/>
    <x v="3"/>
    <n v="23"/>
    <n v="705"/>
    <n v="5"/>
    <n v="29623"/>
    <n v="8922328"/>
  </r>
  <r>
    <x v="5"/>
    <x v="5"/>
    <x v="1"/>
    <x v="1"/>
    <x v="4"/>
    <n v="87"/>
    <n v="2662"/>
    <n v="19"/>
    <n v="29623"/>
    <n v="8922328"/>
  </r>
  <r>
    <x v="5"/>
    <x v="5"/>
    <x v="1"/>
    <x v="1"/>
    <x v="5"/>
    <n v="0"/>
    <n v="0"/>
    <n v="0"/>
    <n v="29623"/>
    <n v="8922328"/>
  </r>
  <r>
    <x v="5"/>
    <x v="3"/>
    <x v="0"/>
    <x v="1"/>
    <x v="0"/>
    <n v="25"/>
    <n v="766"/>
    <n v="4"/>
    <n v="29774"/>
    <n v="8966904"/>
  </r>
  <r>
    <x v="5"/>
    <x v="3"/>
    <x v="0"/>
    <x v="1"/>
    <x v="1"/>
    <n v="0"/>
    <n v="0"/>
    <n v="0"/>
    <n v="29774"/>
    <n v="8966904"/>
  </r>
  <r>
    <x v="5"/>
    <x v="3"/>
    <x v="0"/>
    <x v="1"/>
    <x v="2"/>
    <n v="146"/>
    <n v="5832"/>
    <n v="52"/>
    <n v="29774"/>
    <n v="8966904"/>
  </r>
  <r>
    <x v="5"/>
    <x v="3"/>
    <x v="0"/>
    <x v="1"/>
    <x v="3"/>
    <n v="157"/>
    <n v="4736"/>
    <n v="37"/>
    <n v="29774"/>
    <n v="8966904"/>
  </r>
  <r>
    <x v="5"/>
    <x v="3"/>
    <x v="0"/>
    <x v="1"/>
    <x v="4"/>
    <n v="258"/>
    <n v="7941"/>
    <n v="77"/>
    <n v="29774"/>
    <n v="8966904"/>
  </r>
  <r>
    <x v="5"/>
    <x v="3"/>
    <x v="0"/>
    <x v="1"/>
    <x v="5"/>
    <n v="6"/>
    <n v="180"/>
    <n v="1"/>
    <n v="29774"/>
    <n v="8966904"/>
  </r>
  <r>
    <x v="5"/>
    <x v="7"/>
    <x v="1"/>
    <x v="1"/>
    <x v="0"/>
    <n v="2"/>
    <n v="60"/>
    <n v="1"/>
    <n v="32494"/>
    <n v="10036248"/>
  </r>
  <r>
    <x v="5"/>
    <x v="7"/>
    <x v="1"/>
    <x v="1"/>
    <x v="1"/>
    <n v="0"/>
    <n v="0"/>
    <n v="0"/>
    <n v="32494"/>
    <n v="10036248"/>
  </r>
  <r>
    <x v="5"/>
    <x v="7"/>
    <x v="1"/>
    <x v="1"/>
    <x v="2"/>
    <n v="86"/>
    <n v="2553"/>
    <n v="16"/>
    <n v="32494"/>
    <n v="10036248"/>
  </r>
  <r>
    <x v="5"/>
    <x v="7"/>
    <x v="1"/>
    <x v="1"/>
    <x v="3"/>
    <n v="12"/>
    <n v="375"/>
    <n v="4"/>
    <n v="32494"/>
    <n v="10036248"/>
  </r>
  <r>
    <x v="5"/>
    <x v="7"/>
    <x v="1"/>
    <x v="1"/>
    <x v="4"/>
    <n v="64"/>
    <n v="1937"/>
    <n v="22"/>
    <n v="32494"/>
    <n v="10036248"/>
  </r>
  <r>
    <x v="5"/>
    <x v="7"/>
    <x v="1"/>
    <x v="1"/>
    <x v="5"/>
    <n v="0"/>
    <n v="0"/>
    <n v="0"/>
    <n v="32494"/>
    <n v="10036248"/>
  </r>
  <r>
    <x v="5"/>
    <x v="4"/>
    <x v="0"/>
    <x v="1"/>
    <x v="0"/>
    <n v="4"/>
    <n v="125"/>
    <n v="3"/>
    <n v="32868"/>
    <n v="9963373"/>
  </r>
  <r>
    <x v="5"/>
    <x v="4"/>
    <x v="0"/>
    <x v="1"/>
    <x v="1"/>
    <n v="0"/>
    <n v="0"/>
    <n v="0"/>
    <n v="32868"/>
    <n v="9963373"/>
  </r>
  <r>
    <x v="5"/>
    <x v="4"/>
    <x v="0"/>
    <x v="1"/>
    <x v="2"/>
    <n v="182"/>
    <n v="6734"/>
    <n v="58"/>
    <n v="32868"/>
    <n v="9963373"/>
  </r>
  <r>
    <x v="5"/>
    <x v="4"/>
    <x v="0"/>
    <x v="1"/>
    <x v="3"/>
    <n v="120"/>
    <n v="3603"/>
    <n v="34"/>
    <n v="32868"/>
    <n v="9963373"/>
  </r>
  <r>
    <x v="5"/>
    <x v="4"/>
    <x v="0"/>
    <x v="1"/>
    <x v="4"/>
    <n v="271"/>
    <n v="8463"/>
    <n v="85"/>
    <n v="32868"/>
    <n v="9963373"/>
  </r>
  <r>
    <x v="5"/>
    <x v="4"/>
    <x v="0"/>
    <x v="1"/>
    <x v="5"/>
    <n v="0"/>
    <n v="0"/>
    <n v="0"/>
    <n v="32868"/>
    <n v="9963373"/>
  </r>
  <r>
    <x v="5"/>
    <x v="12"/>
    <x v="1"/>
    <x v="1"/>
    <x v="0"/>
    <n v="0"/>
    <n v="0"/>
    <n v="0"/>
    <n v="35519"/>
    <n v="11008704"/>
  </r>
  <r>
    <x v="5"/>
    <x v="12"/>
    <x v="1"/>
    <x v="1"/>
    <x v="1"/>
    <n v="0"/>
    <n v="0"/>
    <n v="0"/>
    <n v="35519"/>
    <n v="11008704"/>
  </r>
  <r>
    <x v="5"/>
    <x v="12"/>
    <x v="1"/>
    <x v="1"/>
    <x v="2"/>
    <n v="81"/>
    <n v="2714"/>
    <n v="19"/>
    <n v="35519"/>
    <n v="11008704"/>
  </r>
  <r>
    <x v="5"/>
    <x v="12"/>
    <x v="1"/>
    <x v="1"/>
    <x v="3"/>
    <n v="0"/>
    <n v="0"/>
    <n v="0"/>
    <n v="35519"/>
    <n v="11008704"/>
  </r>
  <r>
    <x v="5"/>
    <x v="12"/>
    <x v="1"/>
    <x v="1"/>
    <x v="4"/>
    <n v="71"/>
    <n v="2174"/>
    <n v="20"/>
    <n v="35519"/>
    <n v="11008704"/>
  </r>
  <r>
    <x v="5"/>
    <x v="12"/>
    <x v="1"/>
    <x v="1"/>
    <x v="5"/>
    <n v="0"/>
    <n v="0"/>
    <n v="0"/>
    <n v="35519"/>
    <n v="11008704"/>
  </r>
  <r>
    <x v="5"/>
    <x v="6"/>
    <x v="0"/>
    <x v="1"/>
    <x v="0"/>
    <n v="12"/>
    <n v="370"/>
    <n v="4"/>
    <n v="36506"/>
    <n v="10977941"/>
  </r>
  <r>
    <x v="5"/>
    <x v="6"/>
    <x v="0"/>
    <x v="1"/>
    <x v="1"/>
    <n v="0"/>
    <n v="0"/>
    <n v="0"/>
    <n v="36506"/>
    <n v="10977941"/>
  </r>
  <r>
    <x v="5"/>
    <x v="6"/>
    <x v="0"/>
    <x v="1"/>
    <x v="2"/>
    <n v="139"/>
    <n v="5929"/>
    <n v="51"/>
    <n v="36506"/>
    <n v="10977941"/>
  </r>
  <r>
    <x v="5"/>
    <x v="6"/>
    <x v="0"/>
    <x v="1"/>
    <x v="3"/>
    <n v="98"/>
    <n v="2902"/>
    <n v="34"/>
    <n v="36506"/>
    <n v="10977941"/>
  </r>
  <r>
    <x v="5"/>
    <x v="6"/>
    <x v="0"/>
    <x v="1"/>
    <x v="4"/>
    <n v="302"/>
    <n v="9630"/>
    <n v="95"/>
    <n v="36506"/>
    <n v="10977941"/>
  </r>
  <r>
    <x v="5"/>
    <x v="6"/>
    <x v="0"/>
    <x v="1"/>
    <x v="5"/>
    <n v="1"/>
    <n v="30"/>
    <n v="1"/>
    <n v="36506"/>
    <n v="10977941"/>
  </r>
  <r>
    <x v="5"/>
    <x v="11"/>
    <x v="1"/>
    <x v="1"/>
    <x v="0"/>
    <n v="0"/>
    <n v="0"/>
    <n v="0"/>
    <n v="39506"/>
    <n v="11982810"/>
  </r>
  <r>
    <x v="5"/>
    <x v="11"/>
    <x v="1"/>
    <x v="1"/>
    <x v="1"/>
    <n v="0"/>
    <n v="0"/>
    <n v="0"/>
    <n v="39506"/>
    <n v="11982810"/>
  </r>
  <r>
    <x v="5"/>
    <x v="11"/>
    <x v="1"/>
    <x v="1"/>
    <x v="2"/>
    <n v="86"/>
    <n v="2768"/>
    <n v="31"/>
    <n v="39506"/>
    <n v="11982810"/>
  </r>
  <r>
    <x v="5"/>
    <x v="11"/>
    <x v="1"/>
    <x v="1"/>
    <x v="3"/>
    <n v="0"/>
    <n v="0"/>
    <n v="0"/>
    <n v="39506"/>
    <n v="11982810"/>
  </r>
  <r>
    <x v="5"/>
    <x v="11"/>
    <x v="1"/>
    <x v="1"/>
    <x v="4"/>
    <n v="86"/>
    <n v="2601"/>
    <n v="31"/>
    <n v="39506"/>
    <n v="11982810"/>
  </r>
  <r>
    <x v="5"/>
    <x v="11"/>
    <x v="1"/>
    <x v="1"/>
    <x v="5"/>
    <n v="0"/>
    <n v="0"/>
    <n v="0"/>
    <n v="39506"/>
    <n v="11982810"/>
  </r>
  <r>
    <x v="5"/>
    <x v="5"/>
    <x v="0"/>
    <x v="1"/>
    <x v="0"/>
    <n v="1"/>
    <n v="35"/>
    <n v="1"/>
    <n v="40601"/>
    <n v="12212500"/>
  </r>
  <r>
    <x v="5"/>
    <x v="5"/>
    <x v="0"/>
    <x v="1"/>
    <x v="1"/>
    <n v="0"/>
    <n v="0"/>
    <n v="0"/>
    <n v="40601"/>
    <n v="12212500"/>
  </r>
  <r>
    <x v="5"/>
    <x v="5"/>
    <x v="0"/>
    <x v="1"/>
    <x v="2"/>
    <n v="177"/>
    <n v="5947"/>
    <n v="58"/>
    <n v="40601"/>
    <n v="12212500"/>
  </r>
  <r>
    <x v="5"/>
    <x v="5"/>
    <x v="0"/>
    <x v="1"/>
    <x v="3"/>
    <n v="89"/>
    <n v="2702"/>
    <n v="25"/>
    <n v="40601"/>
    <n v="12212500"/>
  </r>
  <r>
    <x v="5"/>
    <x v="5"/>
    <x v="0"/>
    <x v="1"/>
    <x v="4"/>
    <n v="364"/>
    <n v="11790"/>
    <n v="101"/>
    <n v="40601"/>
    <n v="12212500"/>
  </r>
  <r>
    <x v="5"/>
    <x v="5"/>
    <x v="0"/>
    <x v="1"/>
    <x v="5"/>
    <n v="6"/>
    <n v="180"/>
    <n v="3"/>
    <n v="40601"/>
    <n v="12212500"/>
  </r>
  <r>
    <x v="5"/>
    <x v="8"/>
    <x v="1"/>
    <x v="1"/>
    <x v="0"/>
    <n v="0"/>
    <n v="0"/>
    <n v="0"/>
    <n v="43645"/>
    <n v="13309132"/>
  </r>
  <r>
    <x v="5"/>
    <x v="8"/>
    <x v="1"/>
    <x v="1"/>
    <x v="1"/>
    <n v="0"/>
    <n v="0"/>
    <n v="0"/>
    <n v="43645"/>
    <n v="13309132"/>
  </r>
  <r>
    <x v="5"/>
    <x v="8"/>
    <x v="1"/>
    <x v="1"/>
    <x v="2"/>
    <n v="74"/>
    <n v="2473"/>
    <n v="23"/>
    <n v="43645"/>
    <n v="13309132"/>
  </r>
  <r>
    <x v="5"/>
    <x v="8"/>
    <x v="1"/>
    <x v="1"/>
    <x v="3"/>
    <n v="0"/>
    <n v="0"/>
    <n v="0"/>
    <n v="43645"/>
    <n v="13309132"/>
  </r>
  <r>
    <x v="5"/>
    <x v="8"/>
    <x v="1"/>
    <x v="1"/>
    <x v="4"/>
    <n v="80"/>
    <n v="2528"/>
    <n v="25"/>
    <n v="43645"/>
    <n v="13309132"/>
  </r>
  <r>
    <x v="5"/>
    <x v="8"/>
    <x v="1"/>
    <x v="1"/>
    <x v="5"/>
    <n v="0"/>
    <n v="0"/>
    <n v="0"/>
    <n v="43645"/>
    <n v="13309132"/>
  </r>
  <r>
    <x v="5"/>
    <x v="7"/>
    <x v="0"/>
    <x v="1"/>
    <x v="0"/>
    <n v="0"/>
    <n v="0"/>
    <n v="0"/>
    <n v="44509"/>
    <n v="13664463"/>
  </r>
  <r>
    <x v="5"/>
    <x v="7"/>
    <x v="0"/>
    <x v="1"/>
    <x v="1"/>
    <n v="0"/>
    <n v="0"/>
    <n v="0"/>
    <n v="44509"/>
    <n v="13664463"/>
  </r>
  <r>
    <x v="5"/>
    <x v="7"/>
    <x v="0"/>
    <x v="1"/>
    <x v="2"/>
    <n v="160"/>
    <n v="5365"/>
    <n v="55"/>
    <n v="44509"/>
    <n v="13664463"/>
  </r>
  <r>
    <x v="5"/>
    <x v="7"/>
    <x v="0"/>
    <x v="1"/>
    <x v="3"/>
    <n v="63"/>
    <n v="1867"/>
    <n v="25"/>
    <n v="44509"/>
    <n v="13664463"/>
  </r>
  <r>
    <x v="5"/>
    <x v="7"/>
    <x v="0"/>
    <x v="1"/>
    <x v="4"/>
    <n v="384"/>
    <n v="11902"/>
    <n v="117"/>
    <n v="44509"/>
    <n v="13664463"/>
  </r>
  <r>
    <x v="5"/>
    <x v="7"/>
    <x v="0"/>
    <x v="1"/>
    <x v="5"/>
    <n v="5"/>
    <n v="150"/>
    <n v="4"/>
    <n v="44509"/>
    <n v="13664463"/>
  </r>
  <r>
    <x v="5"/>
    <x v="9"/>
    <x v="1"/>
    <x v="1"/>
    <x v="0"/>
    <n v="0"/>
    <n v="0"/>
    <n v="0"/>
    <n v="45509"/>
    <n v="14051589"/>
  </r>
  <r>
    <x v="5"/>
    <x v="9"/>
    <x v="1"/>
    <x v="1"/>
    <x v="1"/>
    <n v="0"/>
    <n v="0"/>
    <n v="0"/>
    <n v="45509"/>
    <n v="14051589"/>
  </r>
  <r>
    <x v="5"/>
    <x v="9"/>
    <x v="1"/>
    <x v="1"/>
    <x v="2"/>
    <n v="91"/>
    <n v="3030"/>
    <n v="30"/>
    <n v="45509"/>
    <n v="14051589"/>
  </r>
  <r>
    <x v="5"/>
    <x v="9"/>
    <x v="1"/>
    <x v="1"/>
    <x v="3"/>
    <n v="0"/>
    <n v="0"/>
    <n v="0"/>
    <n v="45509"/>
    <n v="14051589"/>
  </r>
  <r>
    <x v="5"/>
    <x v="9"/>
    <x v="1"/>
    <x v="1"/>
    <x v="4"/>
    <n v="72"/>
    <n v="2229"/>
    <n v="31"/>
    <n v="45509"/>
    <n v="14051589"/>
  </r>
  <r>
    <x v="5"/>
    <x v="9"/>
    <x v="1"/>
    <x v="1"/>
    <x v="5"/>
    <n v="0"/>
    <n v="0"/>
    <n v="0"/>
    <n v="45509"/>
    <n v="14051589"/>
  </r>
  <r>
    <x v="5"/>
    <x v="12"/>
    <x v="0"/>
    <x v="1"/>
    <x v="0"/>
    <n v="0"/>
    <n v="0"/>
    <n v="0"/>
    <n v="48788"/>
    <n v="15057269"/>
  </r>
  <r>
    <x v="5"/>
    <x v="12"/>
    <x v="0"/>
    <x v="1"/>
    <x v="1"/>
    <n v="0"/>
    <n v="0"/>
    <n v="0"/>
    <n v="48788"/>
    <n v="15057269"/>
  </r>
  <r>
    <x v="5"/>
    <x v="12"/>
    <x v="0"/>
    <x v="1"/>
    <x v="2"/>
    <n v="179"/>
    <n v="6000"/>
    <n v="69"/>
    <n v="48788"/>
    <n v="15057269"/>
  </r>
  <r>
    <x v="5"/>
    <x v="12"/>
    <x v="0"/>
    <x v="1"/>
    <x v="3"/>
    <n v="0"/>
    <n v="0"/>
    <n v="0"/>
    <n v="48788"/>
    <n v="15057269"/>
  </r>
  <r>
    <x v="5"/>
    <x v="12"/>
    <x v="0"/>
    <x v="1"/>
    <x v="4"/>
    <n v="456"/>
    <n v="14309"/>
    <n v="127"/>
    <n v="48788"/>
    <n v="15057269"/>
  </r>
  <r>
    <x v="5"/>
    <x v="12"/>
    <x v="0"/>
    <x v="1"/>
    <x v="5"/>
    <n v="0"/>
    <n v="0"/>
    <n v="0"/>
    <n v="48788"/>
    <n v="15057269"/>
  </r>
  <r>
    <x v="5"/>
    <x v="10"/>
    <x v="1"/>
    <x v="1"/>
    <x v="0"/>
    <n v="0"/>
    <n v="0"/>
    <n v="0"/>
    <n v="48941"/>
    <n v="14509783"/>
  </r>
  <r>
    <x v="5"/>
    <x v="10"/>
    <x v="1"/>
    <x v="1"/>
    <x v="1"/>
    <n v="0"/>
    <n v="0"/>
    <n v="0"/>
    <n v="48941"/>
    <n v="14509783"/>
  </r>
  <r>
    <x v="5"/>
    <x v="10"/>
    <x v="1"/>
    <x v="1"/>
    <x v="2"/>
    <n v="146"/>
    <n v="4519"/>
    <n v="51"/>
    <n v="48941"/>
    <n v="14509783"/>
  </r>
  <r>
    <x v="5"/>
    <x v="10"/>
    <x v="1"/>
    <x v="1"/>
    <x v="3"/>
    <n v="0"/>
    <n v="0"/>
    <n v="0"/>
    <n v="48941"/>
    <n v="14509783"/>
  </r>
  <r>
    <x v="5"/>
    <x v="10"/>
    <x v="1"/>
    <x v="1"/>
    <x v="4"/>
    <n v="51"/>
    <n v="1517"/>
    <n v="22"/>
    <n v="48941"/>
    <n v="14509783"/>
  </r>
  <r>
    <x v="5"/>
    <x v="10"/>
    <x v="1"/>
    <x v="1"/>
    <x v="5"/>
    <n v="0"/>
    <n v="0"/>
    <n v="0"/>
    <n v="48941"/>
    <n v="14509783"/>
  </r>
  <r>
    <x v="5"/>
    <x v="11"/>
    <x v="0"/>
    <x v="1"/>
    <x v="0"/>
    <n v="0"/>
    <n v="0"/>
    <n v="0"/>
    <n v="54040"/>
    <n v="16250396"/>
  </r>
  <r>
    <x v="5"/>
    <x v="11"/>
    <x v="0"/>
    <x v="1"/>
    <x v="1"/>
    <n v="0"/>
    <n v="0"/>
    <n v="0"/>
    <n v="54040"/>
    <n v="16250396"/>
  </r>
  <r>
    <x v="5"/>
    <x v="11"/>
    <x v="0"/>
    <x v="1"/>
    <x v="2"/>
    <n v="219"/>
    <n v="7328"/>
    <n v="82"/>
    <n v="54040"/>
    <n v="16250396"/>
  </r>
  <r>
    <x v="5"/>
    <x v="11"/>
    <x v="0"/>
    <x v="1"/>
    <x v="3"/>
    <n v="0"/>
    <n v="0"/>
    <n v="0"/>
    <n v="54040"/>
    <n v="16250396"/>
  </r>
  <r>
    <x v="5"/>
    <x v="11"/>
    <x v="0"/>
    <x v="1"/>
    <x v="4"/>
    <n v="453"/>
    <n v="14006"/>
    <n v="136"/>
    <n v="54040"/>
    <n v="16250396"/>
  </r>
  <r>
    <x v="5"/>
    <x v="11"/>
    <x v="0"/>
    <x v="1"/>
    <x v="5"/>
    <n v="0"/>
    <n v="0"/>
    <n v="0"/>
    <n v="54040"/>
    <n v="16250396"/>
  </r>
  <r>
    <x v="5"/>
    <x v="8"/>
    <x v="0"/>
    <x v="1"/>
    <x v="0"/>
    <n v="0"/>
    <n v="0"/>
    <n v="0"/>
    <n v="59621"/>
    <n v="18144585"/>
  </r>
  <r>
    <x v="5"/>
    <x v="8"/>
    <x v="0"/>
    <x v="1"/>
    <x v="1"/>
    <n v="0"/>
    <n v="0"/>
    <n v="0"/>
    <n v="59621"/>
    <n v="18144585"/>
  </r>
  <r>
    <x v="5"/>
    <x v="8"/>
    <x v="0"/>
    <x v="1"/>
    <x v="2"/>
    <n v="312"/>
    <n v="10217"/>
    <n v="87"/>
    <n v="59621"/>
    <n v="18144585"/>
  </r>
  <r>
    <x v="5"/>
    <x v="8"/>
    <x v="0"/>
    <x v="1"/>
    <x v="3"/>
    <n v="0"/>
    <n v="0"/>
    <n v="0"/>
    <n v="59621"/>
    <n v="18144585"/>
  </r>
  <r>
    <x v="5"/>
    <x v="8"/>
    <x v="0"/>
    <x v="1"/>
    <x v="4"/>
    <n v="437"/>
    <n v="13282"/>
    <n v="132"/>
    <n v="59621"/>
    <n v="18144585"/>
  </r>
  <r>
    <x v="5"/>
    <x v="8"/>
    <x v="0"/>
    <x v="1"/>
    <x v="5"/>
    <n v="0"/>
    <n v="0"/>
    <n v="0"/>
    <n v="59621"/>
    <n v="18144585"/>
  </r>
  <r>
    <x v="5"/>
    <x v="9"/>
    <x v="0"/>
    <x v="1"/>
    <x v="0"/>
    <n v="0"/>
    <n v="0"/>
    <n v="0"/>
    <n v="61561"/>
    <n v="18933144"/>
  </r>
  <r>
    <x v="5"/>
    <x v="9"/>
    <x v="0"/>
    <x v="1"/>
    <x v="1"/>
    <n v="0"/>
    <n v="0"/>
    <n v="0"/>
    <n v="61561"/>
    <n v="18933144"/>
  </r>
  <r>
    <x v="5"/>
    <x v="9"/>
    <x v="0"/>
    <x v="1"/>
    <x v="2"/>
    <n v="277"/>
    <n v="8756"/>
    <n v="103"/>
    <n v="61561"/>
    <n v="18933144"/>
  </r>
  <r>
    <x v="5"/>
    <x v="9"/>
    <x v="0"/>
    <x v="1"/>
    <x v="3"/>
    <n v="0"/>
    <n v="0"/>
    <n v="0"/>
    <n v="61561"/>
    <n v="18933144"/>
  </r>
  <r>
    <x v="5"/>
    <x v="9"/>
    <x v="0"/>
    <x v="1"/>
    <x v="4"/>
    <n v="450"/>
    <n v="13730"/>
    <n v="147"/>
    <n v="61561"/>
    <n v="18933144"/>
  </r>
  <r>
    <x v="5"/>
    <x v="9"/>
    <x v="0"/>
    <x v="1"/>
    <x v="5"/>
    <n v="0"/>
    <n v="0"/>
    <n v="0"/>
    <n v="61561"/>
    <n v="18933144"/>
  </r>
  <r>
    <x v="5"/>
    <x v="10"/>
    <x v="0"/>
    <x v="1"/>
    <x v="0"/>
    <n v="0"/>
    <n v="0"/>
    <n v="0"/>
    <n v="67596"/>
    <n v="19428043"/>
  </r>
  <r>
    <x v="5"/>
    <x v="10"/>
    <x v="0"/>
    <x v="1"/>
    <x v="1"/>
    <n v="0"/>
    <n v="0"/>
    <n v="0"/>
    <n v="67596"/>
    <n v="19428043"/>
  </r>
  <r>
    <x v="5"/>
    <x v="10"/>
    <x v="0"/>
    <x v="1"/>
    <x v="2"/>
    <n v="324"/>
    <n v="9617"/>
    <n v="128"/>
    <n v="67596"/>
    <n v="19428043"/>
  </r>
  <r>
    <x v="5"/>
    <x v="10"/>
    <x v="0"/>
    <x v="1"/>
    <x v="3"/>
    <n v="0"/>
    <n v="0"/>
    <n v="0"/>
    <n v="67596"/>
    <n v="19428043"/>
  </r>
  <r>
    <x v="5"/>
    <x v="10"/>
    <x v="0"/>
    <x v="1"/>
    <x v="4"/>
    <n v="269"/>
    <n v="8157"/>
    <n v="91"/>
    <n v="67596"/>
    <n v="19428043"/>
  </r>
  <r>
    <x v="5"/>
    <x v="10"/>
    <x v="0"/>
    <x v="1"/>
    <x v="5"/>
    <n v="0"/>
    <n v="0"/>
    <n v="0"/>
    <n v="67596"/>
    <n v="19428043"/>
  </r>
  <r>
    <x v="5"/>
    <x v="0"/>
    <x v="1"/>
    <x v="2"/>
    <x v="0"/>
    <n v="2"/>
    <n v="120"/>
    <n v="2"/>
    <n v="2318"/>
    <n v="247716"/>
  </r>
  <r>
    <x v="5"/>
    <x v="0"/>
    <x v="1"/>
    <x v="2"/>
    <x v="1"/>
    <n v="7"/>
    <n v="210"/>
    <n v="2"/>
    <n v="2318"/>
    <n v="247716"/>
  </r>
  <r>
    <x v="5"/>
    <x v="0"/>
    <x v="1"/>
    <x v="2"/>
    <x v="2"/>
    <n v="90"/>
    <n v="4042"/>
    <n v="47"/>
    <n v="2318"/>
    <n v="247716"/>
  </r>
  <r>
    <x v="5"/>
    <x v="0"/>
    <x v="1"/>
    <x v="2"/>
    <x v="3"/>
    <n v="35"/>
    <n v="1025"/>
    <n v="14"/>
    <n v="2318"/>
    <n v="247716"/>
  </r>
  <r>
    <x v="5"/>
    <x v="0"/>
    <x v="1"/>
    <x v="2"/>
    <x v="4"/>
    <n v="111"/>
    <n v="4080"/>
    <n v="43"/>
    <n v="2318"/>
    <n v="247716"/>
  </r>
  <r>
    <x v="5"/>
    <x v="0"/>
    <x v="1"/>
    <x v="2"/>
    <x v="5"/>
    <n v="6"/>
    <n v="181"/>
    <n v="2"/>
    <n v="2318"/>
    <n v="247716"/>
  </r>
  <r>
    <x v="5"/>
    <x v="0"/>
    <x v="0"/>
    <x v="2"/>
    <x v="0"/>
    <n v="12"/>
    <n v="360"/>
    <n v="5"/>
    <n v="2913"/>
    <n v="309583"/>
  </r>
  <r>
    <x v="5"/>
    <x v="0"/>
    <x v="0"/>
    <x v="2"/>
    <x v="1"/>
    <n v="10"/>
    <n v="421"/>
    <n v="4"/>
    <n v="2913"/>
    <n v="309583"/>
  </r>
  <r>
    <x v="5"/>
    <x v="0"/>
    <x v="0"/>
    <x v="2"/>
    <x v="2"/>
    <n v="402"/>
    <n v="21139"/>
    <n v="213"/>
    <n v="2913"/>
    <n v="309583"/>
  </r>
  <r>
    <x v="5"/>
    <x v="0"/>
    <x v="0"/>
    <x v="2"/>
    <x v="3"/>
    <n v="185"/>
    <n v="6213"/>
    <n v="75"/>
    <n v="2913"/>
    <n v="309583"/>
  </r>
  <r>
    <x v="5"/>
    <x v="0"/>
    <x v="0"/>
    <x v="2"/>
    <x v="4"/>
    <n v="450"/>
    <n v="15000"/>
    <n v="170"/>
    <n v="2913"/>
    <n v="309583"/>
  </r>
  <r>
    <x v="5"/>
    <x v="0"/>
    <x v="0"/>
    <x v="2"/>
    <x v="5"/>
    <n v="20"/>
    <n v="697"/>
    <n v="7"/>
    <n v="2913"/>
    <n v="309583"/>
  </r>
  <r>
    <x v="5"/>
    <x v="1"/>
    <x v="1"/>
    <x v="2"/>
    <x v="0"/>
    <n v="5"/>
    <n v="270"/>
    <n v="3"/>
    <n v="7253"/>
    <n v="1189005"/>
  </r>
  <r>
    <x v="5"/>
    <x v="1"/>
    <x v="1"/>
    <x v="2"/>
    <x v="1"/>
    <n v="16"/>
    <n v="480"/>
    <n v="3"/>
    <n v="7253"/>
    <n v="1189005"/>
  </r>
  <r>
    <x v="5"/>
    <x v="1"/>
    <x v="1"/>
    <x v="2"/>
    <x v="2"/>
    <n v="367"/>
    <n v="13683"/>
    <n v="120"/>
    <n v="7253"/>
    <n v="1189005"/>
  </r>
  <r>
    <x v="5"/>
    <x v="1"/>
    <x v="1"/>
    <x v="2"/>
    <x v="3"/>
    <n v="113"/>
    <n v="3782"/>
    <n v="29"/>
    <n v="7253"/>
    <n v="1189005"/>
  </r>
  <r>
    <x v="5"/>
    <x v="1"/>
    <x v="1"/>
    <x v="2"/>
    <x v="4"/>
    <n v="425"/>
    <n v="14708"/>
    <n v="88"/>
    <n v="7253"/>
    <n v="1189005"/>
  </r>
  <r>
    <x v="5"/>
    <x v="1"/>
    <x v="1"/>
    <x v="2"/>
    <x v="5"/>
    <n v="21"/>
    <n v="610"/>
    <n v="5"/>
    <n v="7253"/>
    <n v="1189005"/>
  </r>
  <r>
    <x v="5"/>
    <x v="1"/>
    <x v="0"/>
    <x v="2"/>
    <x v="0"/>
    <n v="41"/>
    <n v="1244"/>
    <n v="8"/>
    <n v="7954"/>
    <n v="1412604"/>
  </r>
  <r>
    <x v="5"/>
    <x v="1"/>
    <x v="0"/>
    <x v="2"/>
    <x v="1"/>
    <n v="14"/>
    <n v="540"/>
    <n v="5"/>
    <n v="7954"/>
    <n v="1412604"/>
  </r>
  <r>
    <x v="5"/>
    <x v="1"/>
    <x v="0"/>
    <x v="2"/>
    <x v="2"/>
    <n v="1303"/>
    <n v="65080"/>
    <n v="341"/>
    <n v="7954"/>
    <n v="1412604"/>
  </r>
  <r>
    <x v="5"/>
    <x v="1"/>
    <x v="0"/>
    <x v="2"/>
    <x v="3"/>
    <n v="609"/>
    <n v="20540"/>
    <n v="110"/>
    <n v="7954"/>
    <n v="1412604"/>
  </r>
  <r>
    <x v="5"/>
    <x v="1"/>
    <x v="0"/>
    <x v="2"/>
    <x v="4"/>
    <n v="1591"/>
    <n v="52981"/>
    <n v="315"/>
    <n v="7954"/>
    <n v="1412604"/>
  </r>
  <r>
    <x v="5"/>
    <x v="1"/>
    <x v="0"/>
    <x v="2"/>
    <x v="5"/>
    <n v="59"/>
    <n v="1744"/>
    <n v="14"/>
    <n v="7954"/>
    <n v="1412604"/>
  </r>
  <r>
    <x v="5"/>
    <x v="2"/>
    <x v="1"/>
    <x v="2"/>
    <x v="0"/>
    <n v="1"/>
    <n v="30"/>
    <n v="1"/>
    <n v="31431"/>
    <n v="3472424"/>
  </r>
  <r>
    <x v="5"/>
    <x v="2"/>
    <x v="1"/>
    <x v="2"/>
    <x v="1"/>
    <n v="12"/>
    <n v="360"/>
    <n v="2"/>
    <n v="31431"/>
    <n v="3472424"/>
  </r>
  <r>
    <x v="5"/>
    <x v="2"/>
    <x v="1"/>
    <x v="2"/>
    <x v="2"/>
    <n v="318"/>
    <n v="11414"/>
    <n v="117"/>
    <n v="31431"/>
    <n v="3472424"/>
  </r>
  <r>
    <x v="5"/>
    <x v="2"/>
    <x v="1"/>
    <x v="2"/>
    <x v="3"/>
    <n v="185"/>
    <n v="6228"/>
    <n v="42"/>
    <n v="31431"/>
    <n v="3472424"/>
  </r>
  <r>
    <x v="5"/>
    <x v="2"/>
    <x v="1"/>
    <x v="2"/>
    <x v="4"/>
    <n v="510"/>
    <n v="16980"/>
    <n v="111"/>
    <n v="31431"/>
    <n v="3472424"/>
  </r>
  <r>
    <x v="5"/>
    <x v="2"/>
    <x v="1"/>
    <x v="2"/>
    <x v="5"/>
    <n v="20"/>
    <n v="600"/>
    <n v="4"/>
    <n v="31431"/>
    <n v="3472424"/>
  </r>
  <r>
    <x v="5"/>
    <x v="3"/>
    <x v="1"/>
    <x v="2"/>
    <x v="0"/>
    <n v="1"/>
    <n v="30"/>
    <n v="1"/>
    <n v="33153"/>
    <n v="10887310"/>
  </r>
  <r>
    <x v="5"/>
    <x v="3"/>
    <x v="1"/>
    <x v="2"/>
    <x v="1"/>
    <n v="6"/>
    <n v="180"/>
    <n v="1"/>
    <n v="33153"/>
    <n v="10887310"/>
  </r>
  <r>
    <x v="5"/>
    <x v="3"/>
    <x v="1"/>
    <x v="2"/>
    <x v="2"/>
    <n v="277"/>
    <n v="9811"/>
    <n v="94"/>
    <n v="33153"/>
    <n v="10887310"/>
  </r>
  <r>
    <x v="5"/>
    <x v="3"/>
    <x v="1"/>
    <x v="2"/>
    <x v="3"/>
    <n v="266"/>
    <n v="8770"/>
    <n v="53"/>
    <n v="33153"/>
    <n v="10887310"/>
  </r>
  <r>
    <x v="5"/>
    <x v="3"/>
    <x v="1"/>
    <x v="2"/>
    <x v="4"/>
    <n v="759"/>
    <n v="24578"/>
    <n v="137"/>
    <n v="33153"/>
    <n v="10887310"/>
  </r>
  <r>
    <x v="5"/>
    <x v="3"/>
    <x v="1"/>
    <x v="2"/>
    <x v="5"/>
    <n v="12"/>
    <n v="600"/>
    <n v="3"/>
    <n v="33153"/>
    <n v="10887310"/>
  </r>
  <r>
    <x v="5"/>
    <x v="4"/>
    <x v="1"/>
    <x v="2"/>
    <x v="0"/>
    <n v="21"/>
    <n v="632"/>
    <n v="3"/>
    <n v="34036"/>
    <n v="11485235"/>
  </r>
  <r>
    <x v="5"/>
    <x v="4"/>
    <x v="1"/>
    <x v="2"/>
    <x v="1"/>
    <n v="0"/>
    <n v="0"/>
    <n v="0"/>
    <n v="34036"/>
    <n v="11485235"/>
  </r>
  <r>
    <x v="5"/>
    <x v="4"/>
    <x v="1"/>
    <x v="2"/>
    <x v="2"/>
    <n v="292"/>
    <n v="10949"/>
    <n v="92"/>
    <n v="34036"/>
    <n v="11485235"/>
  </r>
  <r>
    <x v="5"/>
    <x v="4"/>
    <x v="1"/>
    <x v="2"/>
    <x v="3"/>
    <n v="230"/>
    <n v="7626"/>
    <n v="51"/>
    <n v="34036"/>
    <n v="11485235"/>
  </r>
  <r>
    <x v="5"/>
    <x v="4"/>
    <x v="1"/>
    <x v="2"/>
    <x v="4"/>
    <n v="925"/>
    <n v="30923"/>
    <n v="176"/>
    <n v="34036"/>
    <n v="11485235"/>
  </r>
  <r>
    <x v="5"/>
    <x v="4"/>
    <x v="1"/>
    <x v="2"/>
    <x v="5"/>
    <n v="9"/>
    <n v="270"/>
    <n v="3"/>
    <n v="34036"/>
    <n v="11485235"/>
  </r>
  <r>
    <x v="5"/>
    <x v="6"/>
    <x v="1"/>
    <x v="2"/>
    <x v="0"/>
    <n v="30"/>
    <n v="914"/>
    <n v="9"/>
    <n v="35414"/>
    <n v="11813377"/>
  </r>
  <r>
    <x v="5"/>
    <x v="6"/>
    <x v="1"/>
    <x v="2"/>
    <x v="1"/>
    <n v="0"/>
    <n v="0"/>
    <n v="0"/>
    <n v="35414"/>
    <n v="11813377"/>
  </r>
  <r>
    <x v="5"/>
    <x v="6"/>
    <x v="1"/>
    <x v="2"/>
    <x v="2"/>
    <n v="295"/>
    <n v="11668"/>
    <n v="89"/>
    <n v="35414"/>
    <n v="11813377"/>
  </r>
  <r>
    <x v="5"/>
    <x v="6"/>
    <x v="1"/>
    <x v="2"/>
    <x v="3"/>
    <n v="209"/>
    <n v="7202"/>
    <n v="46"/>
    <n v="35414"/>
    <n v="11813377"/>
  </r>
  <r>
    <x v="5"/>
    <x v="6"/>
    <x v="1"/>
    <x v="2"/>
    <x v="4"/>
    <n v="829"/>
    <n v="27327"/>
    <n v="175"/>
    <n v="35414"/>
    <n v="11813377"/>
  </r>
  <r>
    <x v="5"/>
    <x v="6"/>
    <x v="1"/>
    <x v="2"/>
    <x v="5"/>
    <n v="7"/>
    <n v="160"/>
    <n v="2"/>
    <n v="35414"/>
    <n v="11813377"/>
  </r>
  <r>
    <x v="5"/>
    <x v="5"/>
    <x v="1"/>
    <x v="2"/>
    <x v="0"/>
    <n v="7"/>
    <n v="210"/>
    <n v="3"/>
    <n v="37247"/>
    <n v="12278252"/>
  </r>
  <r>
    <x v="5"/>
    <x v="5"/>
    <x v="1"/>
    <x v="2"/>
    <x v="1"/>
    <n v="0"/>
    <n v="0"/>
    <n v="0"/>
    <n v="37247"/>
    <n v="12278252"/>
  </r>
  <r>
    <x v="5"/>
    <x v="5"/>
    <x v="1"/>
    <x v="2"/>
    <x v="2"/>
    <n v="297"/>
    <n v="11873"/>
    <n v="93"/>
    <n v="37247"/>
    <n v="12278252"/>
  </r>
  <r>
    <x v="5"/>
    <x v="5"/>
    <x v="1"/>
    <x v="2"/>
    <x v="3"/>
    <n v="140"/>
    <n v="4439"/>
    <n v="38"/>
    <n v="37247"/>
    <n v="12278252"/>
  </r>
  <r>
    <x v="5"/>
    <x v="5"/>
    <x v="1"/>
    <x v="2"/>
    <x v="4"/>
    <n v="795"/>
    <n v="25239"/>
    <n v="181"/>
    <n v="37247"/>
    <n v="12278252"/>
  </r>
  <r>
    <x v="5"/>
    <x v="5"/>
    <x v="1"/>
    <x v="2"/>
    <x v="5"/>
    <n v="10"/>
    <n v="300"/>
    <n v="2"/>
    <n v="37247"/>
    <n v="12278252"/>
  </r>
  <r>
    <x v="5"/>
    <x v="7"/>
    <x v="1"/>
    <x v="2"/>
    <x v="0"/>
    <n v="2"/>
    <n v="60"/>
    <n v="1"/>
    <n v="37722"/>
    <n v="12693920"/>
  </r>
  <r>
    <x v="5"/>
    <x v="7"/>
    <x v="1"/>
    <x v="2"/>
    <x v="1"/>
    <n v="0"/>
    <n v="0"/>
    <n v="0"/>
    <n v="37722"/>
    <n v="12693920"/>
  </r>
  <r>
    <x v="5"/>
    <x v="7"/>
    <x v="1"/>
    <x v="2"/>
    <x v="2"/>
    <n v="352"/>
    <n v="14130"/>
    <n v="97"/>
    <n v="37722"/>
    <n v="12693920"/>
  </r>
  <r>
    <x v="5"/>
    <x v="7"/>
    <x v="1"/>
    <x v="2"/>
    <x v="3"/>
    <n v="78"/>
    <n v="2473"/>
    <n v="25"/>
    <n v="37722"/>
    <n v="12693920"/>
  </r>
  <r>
    <x v="5"/>
    <x v="7"/>
    <x v="1"/>
    <x v="2"/>
    <x v="4"/>
    <n v="716"/>
    <n v="22613"/>
    <n v="155"/>
    <n v="37722"/>
    <n v="12693920"/>
  </r>
  <r>
    <x v="5"/>
    <x v="7"/>
    <x v="1"/>
    <x v="2"/>
    <x v="5"/>
    <n v="34"/>
    <n v="1006"/>
    <n v="11"/>
    <n v="37722"/>
    <n v="12693920"/>
  </r>
  <r>
    <x v="5"/>
    <x v="12"/>
    <x v="1"/>
    <x v="2"/>
    <x v="0"/>
    <n v="0"/>
    <n v="0"/>
    <n v="0"/>
    <n v="38063"/>
    <n v="12827636"/>
  </r>
  <r>
    <x v="5"/>
    <x v="12"/>
    <x v="1"/>
    <x v="2"/>
    <x v="1"/>
    <n v="0"/>
    <n v="0"/>
    <n v="0"/>
    <n v="38063"/>
    <n v="12827636"/>
  </r>
  <r>
    <x v="5"/>
    <x v="12"/>
    <x v="1"/>
    <x v="2"/>
    <x v="2"/>
    <n v="498"/>
    <n v="17334"/>
    <n v="115"/>
    <n v="38063"/>
    <n v="12827636"/>
  </r>
  <r>
    <x v="5"/>
    <x v="12"/>
    <x v="1"/>
    <x v="2"/>
    <x v="3"/>
    <n v="0"/>
    <n v="0"/>
    <n v="0"/>
    <n v="38063"/>
    <n v="12827636"/>
  </r>
  <r>
    <x v="5"/>
    <x v="12"/>
    <x v="1"/>
    <x v="2"/>
    <x v="4"/>
    <n v="746"/>
    <n v="22836"/>
    <n v="150"/>
    <n v="38063"/>
    <n v="12827636"/>
  </r>
  <r>
    <x v="5"/>
    <x v="12"/>
    <x v="1"/>
    <x v="2"/>
    <x v="5"/>
    <n v="7"/>
    <n v="210"/>
    <n v="5"/>
    <n v="38063"/>
    <n v="12827636"/>
  </r>
  <r>
    <x v="5"/>
    <x v="2"/>
    <x v="0"/>
    <x v="2"/>
    <x v="0"/>
    <n v="52"/>
    <n v="1662"/>
    <n v="11"/>
    <n v="38384"/>
    <n v="4048548"/>
  </r>
  <r>
    <x v="5"/>
    <x v="2"/>
    <x v="0"/>
    <x v="2"/>
    <x v="1"/>
    <n v="18"/>
    <n v="540"/>
    <n v="3"/>
    <n v="38384"/>
    <n v="4048548"/>
  </r>
  <r>
    <x v="5"/>
    <x v="2"/>
    <x v="0"/>
    <x v="2"/>
    <x v="2"/>
    <n v="1204"/>
    <n v="55842"/>
    <n v="311"/>
    <n v="38384"/>
    <n v="4048548"/>
  </r>
  <r>
    <x v="5"/>
    <x v="2"/>
    <x v="0"/>
    <x v="2"/>
    <x v="3"/>
    <n v="777"/>
    <n v="24924"/>
    <n v="155"/>
    <n v="38384"/>
    <n v="4048548"/>
  </r>
  <r>
    <x v="5"/>
    <x v="2"/>
    <x v="0"/>
    <x v="2"/>
    <x v="4"/>
    <n v="1709"/>
    <n v="56800"/>
    <n v="380"/>
    <n v="38384"/>
    <n v="4048548"/>
  </r>
  <r>
    <x v="5"/>
    <x v="2"/>
    <x v="0"/>
    <x v="2"/>
    <x v="5"/>
    <n v="24"/>
    <n v="720"/>
    <n v="5"/>
    <n v="38384"/>
    <n v="4048548"/>
  </r>
  <r>
    <x v="5"/>
    <x v="10"/>
    <x v="1"/>
    <x v="2"/>
    <x v="0"/>
    <n v="0"/>
    <n v="0"/>
    <n v="0"/>
    <n v="38620"/>
    <n v="12836050"/>
  </r>
  <r>
    <x v="5"/>
    <x v="10"/>
    <x v="1"/>
    <x v="2"/>
    <x v="1"/>
    <n v="0"/>
    <n v="0"/>
    <n v="0"/>
    <n v="38620"/>
    <n v="12836050"/>
  </r>
  <r>
    <x v="5"/>
    <x v="10"/>
    <x v="1"/>
    <x v="2"/>
    <x v="2"/>
    <n v="493"/>
    <n v="15171"/>
    <n v="136"/>
    <n v="38620"/>
    <n v="12836050"/>
  </r>
  <r>
    <x v="5"/>
    <x v="10"/>
    <x v="1"/>
    <x v="2"/>
    <x v="3"/>
    <n v="0"/>
    <n v="0"/>
    <n v="0"/>
    <n v="38620"/>
    <n v="12836050"/>
  </r>
  <r>
    <x v="5"/>
    <x v="10"/>
    <x v="1"/>
    <x v="2"/>
    <x v="4"/>
    <n v="293"/>
    <n v="8811"/>
    <n v="98"/>
    <n v="38620"/>
    <n v="12836050"/>
  </r>
  <r>
    <x v="5"/>
    <x v="10"/>
    <x v="1"/>
    <x v="2"/>
    <x v="5"/>
    <n v="0"/>
    <n v="0"/>
    <n v="0"/>
    <n v="38620"/>
    <n v="12836050"/>
  </r>
  <r>
    <x v="5"/>
    <x v="11"/>
    <x v="1"/>
    <x v="2"/>
    <x v="0"/>
    <n v="0"/>
    <n v="0"/>
    <n v="0"/>
    <n v="39088"/>
    <n v="12796697"/>
  </r>
  <r>
    <x v="5"/>
    <x v="11"/>
    <x v="1"/>
    <x v="2"/>
    <x v="1"/>
    <n v="0"/>
    <n v="0"/>
    <n v="0"/>
    <n v="39088"/>
    <n v="12796697"/>
  </r>
  <r>
    <x v="5"/>
    <x v="11"/>
    <x v="1"/>
    <x v="2"/>
    <x v="2"/>
    <n v="482"/>
    <n v="16310"/>
    <n v="129"/>
    <n v="39088"/>
    <n v="12796697"/>
  </r>
  <r>
    <x v="5"/>
    <x v="11"/>
    <x v="1"/>
    <x v="2"/>
    <x v="3"/>
    <n v="0"/>
    <n v="0"/>
    <n v="0"/>
    <n v="39088"/>
    <n v="12796697"/>
  </r>
  <r>
    <x v="5"/>
    <x v="11"/>
    <x v="1"/>
    <x v="2"/>
    <x v="4"/>
    <n v="700"/>
    <n v="21566"/>
    <n v="154"/>
    <n v="39088"/>
    <n v="12796697"/>
  </r>
  <r>
    <x v="5"/>
    <x v="11"/>
    <x v="1"/>
    <x v="2"/>
    <x v="5"/>
    <n v="0"/>
    <n v="0"/>
    <n v="0"/>
    <n v="39088"/>
    <n v="12796697"/>
  </r>
  <r>
    <x v="5"/>
    <x v="9"/>
    <x v="1"/>
    <x v="2"/>
    <x v="0"/>
    <n v="0"/>
    <n v="0"/>
    <n v="0"/>
    <n v="39249"/>
    <n v="13101677"/>
  </r>
  <r>
    <x v="5"/>
    <x v="9"/>
    <x v="1"/>
    <x v="2"/>
    <x v="1"/>
    <n v="0"/>
    <n v="0"/>
    <n v="0"/>
    <n v="39249"/>
    <n v="13101677"/>
  </r>
  <r>
    <x v="5"/>
    <x v="9"/>
    <x v="1"/>
    <x v="2"/>
    <x v="2"/>
    <n v="476"/>
    <n v="16131"/>
    <n v="123"/>
    <n v="39249"/>
    <n v="13101677"/>
  </r>
  <r>
    <x v="5"/>
    <x v="9"/>
    <x v="1"/>
    <x v="2"/>
    <x v="3"/>
    <n v="0"/>
    <n v="0"/>
    <n v="0"/>
    <n v="39249"/>
    <n v="13101677"/>
  </r>
  <r>
    <x v="5"/>
    <x v="9"/>
    <x v="1"/>
    <x v="2"/>
    <x v="4"/>
    <n v="503"/>
    <n v="15434"/>
    <n v="128"/>
    <n v="39249"/>
    <n v="13101677"/>
  </r>
  <r>
    <x v="5"/>
    <x v="9"/>
    <x v="1"/>
    <x v="2"/>
    <x v="5"/>
    <n v="0"/>
    <n v="0"/>
    <n v="0"/>
    <n v="39249"/>
    <n v="13101677"/>
  </r>
  <r>
    <x v="5"/>
    <x v="3"/>
    <x v="0"/>
    <x v="2"/>
    <x v="0"/>
    <n v="73"/>
    <n v="2292"/>
    <n v="14"/>
    <n v="39878"/>
    <n v="13069941"/>
  </r>
  <r>
    <x v="5"/>
    <x v="3"/>
    <x v="0"/>
    <x v="2"/>
    <x v="1"/>
    <n v="12"/>
    <n v="360"/>
    <n v="6"/>
    <n v="39878"/>
    <n v="13069941"/>
  </r>
  <r>
    <x v="5"/>
    <x v="3"/>
    <x v="0"/>
    <x v="2"/>
    <x v="2"/>
    <n v="1222"/>
    <n v="53842"/>
    <n v="287"/>
    <n v="39878"/>
    <n v="13069941"/>
  </r>
  <r>
    <x v="5"/>
    <x v="3"/>
    <x v="0"/>
    <x v="2"/>
    <x v="3"/>
    <n v="884"/>
    <n v="28112"/>
    <n v="158"/>
    <n v="39878"/>
    <n v="13069941"/>
  </r>
  <r>
    <x v="5"/>
    <x v="3"/>
    <x v="0"/>
    <x v="2"/>
    <x v="4"/>
    <n v="2378"/>
    <n v="78716"/>
    <n v="436"/>
    <n v="39878"/>
    <n v="13069941"/>
  </r>
  <r>
    <x v="5"/>
    <x v="3"/>
    <x v="0"/>
    <x v="2"/>
    <x v="5"/>
    <n v="29"/>
    <n v="870"/>
    <n v="5"/>
    <n v="39878"/>
    <n v="13069941"/>
  </r>
  <r>
    <x v="5"/>
    <x v="8"/>
    <x v="1"/>
    <x v="2"/>
    <x v="0"/>
    <n v="0"/>
    <n v="0"/>
    <n v="0"/>
    <n v="40248"/>
    <n v="13300761"/>
  </r>
  <r>
    <x v="5"/>
    <x v="8"/>
    <x v="1"/>
    <x v="2"/>
    <x v="1"/>
    <n v="0"/>
    <n v="0"/>
    <n v="0"/>
    <n v="40248"/>
    <n v="13300761"/>
  </r>
  <r>
    <x v="5"/>
    <x v="8"/>
    <x v="1"/>
    <x v="2"/>
    <x v="2"/>
    <n v="575"/>
    <n v="19762"/>
    <n v="145"/>
    <n v="40248"/>
    <n v="13300761"/>
  </r>
  <r>
    <x v="5"/>
    <x v="8"/>
    <x v="1"/>
    <x v="2"/>
    <x v="3"/>
    <n v="0"/>
    <n v="0"/>
    <n v="0"/>
    <n v="40248"/>
    <n v="13300761"/>
  </r>
  <r>
    <x v="5"/>
    <x v="8"/>
    <x v="1"/>
    <x v="2"/>
    <x v="4"/>
    <n v="582"/>
    <n v="18171"/>
    <n v="146"/>
    <n v="40248"/>
    <n v="13300761"/>
  </r>
  <r>
    <x v="5"/>
    <x v="8"/>
    <x v="1"/>
    <x v="2"/>
    <x v="5"/>
    <n v="0"/>
    <n v="0"/>
    <n v="0"/>
    <n v="40248"/>
    <n v="13300761"/>
  </r>
  <r>
    <x v="5"/>
    <x v="4"/>
    <x v="0"/>
    <x v="2"/>
    <x v="0"/>
    <n v="100"/>
    <n v="3060"/>
    <n v="17"/>
    <n v="40521"/>
    <n v="13559000"/>
  </r>
  <r>
    <x v="5"/>
    <x v="4"/>
    <x v="0"/>
    <x v="2"/>
    <x v="1"/>
    <n v="0"/>
    <n v="0"/>
    <n v="0"/>
    <n v="40521"/>
    <n v="13559000"/>
  </r>
  <r>
    <x v="5"/>
    <x v="4"/>
    <x v="0"/>
    <x v="2"/>
    <x v="2"/>
    <n v="1027"/>
    <n v="44472"/>
    <n v="260"/>
    <n v="40521"/>
    <n v="13559000"/>
  </r>
  <r>
    <x v="5"/>
    <x v="4"/>
    <x v="0"/>
    <x v="2"/>
    <x v="3"/>
    <n v="812"/>
    <n v="25280"/>
    <n v="160"/>
    <n v="40521"/>
    <n v="13559000"/>
  </r>
  <r>
    <x v="5"/>
    <x v="4"/>
    <x v="0"/>
    <x v="2"/>
    <x v="4"/>
    <n v="2366"/>
    <n v="77576"/>
    <n v="445"/>
    <n v="40521"/>
    <n v="13559000"/>
  </r>
  <r>
    <x v="5"/>
    <x v="4"/>
    <x v="0"/>
    <x v="2"/>
    <x v="5"/>
    <n v="31"/>
    <n v="931"/>
    <n v="8"/>
    <n v="40521"/>
    <n v="13559000"/>
  </r>
  <r>
    <x v="5"/>
    <x v="6"/>
    <x v="0"/>
    <x v="2"/>
    <x v="0"/>
    <n v="74"/>
    <n v="2325"/>
    <n v="19"/>
    <n v="41799"/>
    <n v="13862132"/>
  </r>
  <r>
    <x v="5"/>
    <x v="6"/>
    <x v="0"/>
    <x v="2"/>
    <x v="1"/>
    <n v="0"/>
    <n v="0"/>
    <n v="0"/>
    <n v="41799"/>
    <n v="13862132"/>
  </r>
  <r>
    <x v="5"/>
    <x v="6"/>
    <x v="0"/>
    <x v="2"/>
    <x v="2"/>
    <n v="1002"/>
    <n v="44123"/>
    <n v="256"/>
    <n v="41799"/>
    <n v="13862132"/>
  </r>
  <r>
    <x v="5"/>
    <x v="6"/>
    <x v="0"/>
    <x v="2"/>
    <x v="3"/>
    <n v="718"/>
    <n v="22383"/>
    <n v="148"/>
    <n v="41799"/>
    <n v="13862132"/>
  </r>
  <r>
    <x v="5"/>
    <x v="6"/>
    <x v="0"/>
    <x v="2"/>
    <x v="4"/>
    <n v="2466"/>
    <n v="81009"/>
    <n v="467"/>
    <n v="41799"/>
    <n v="13862132"/>
  </r>
  <r>
    <x v="5"/>
    <x v="6"/>
    <x v="0"/>
    <x v="2"/>
    <x v="5"/>
    <n v="52"/>
    <n v="1680"/>
    <n v="9"/>
    <n v="41799"/>
    <n v="13862132"/>
  </r>
  <r>
    <x v="5"/>
    <x v="5"/>
    <x v="0"/>
    <x v="2"/>
    <x v="0"/>
    <n v="25"/>
    <n v="775"/>
    <n v="9"/>
    <n v="43532"/>
    <n v="14342452"/>
  </r>
  <r>
    <x v="5"/>
    <x v="5"/>
    <x v="0"/>
    <x v="2"/>
    <x v="1"/>
    <n v="0"/>
    <n v="0"/>
    <n v="0"/>
    <n v="43532"/>
    <n v="14342452"/>
  </r>
  <r>
    <x v="5"/>
    <x v="5"/>
    <x v="0"/>
    <x v="2"/>
    <x v="2"/>
    <n v="1048"/>
    <n v="45077"/>
    <n v="268"/>
    <n v="43532"/>
    <n v="14342452"/>
  </r>
  <r>
    <x v="5"/>
    <x v="5"/>
    <x v="0"/>
    <x v="2"/>
    <x v="3"/>
    <n v="664"/>
    <n v="20860"/>
    <n v="161"/>
    <n v="43532"/>
    <n v="14342452"/>
  </r>
  <r>
    <x v="5"/>
    <x v="5"/>
    <x v="0"/>
    <x v="2"/>
    <x v="4"/>
    <n v="2880"/>
    <n v="94490"/>
    <n v="535"/>
    <n v="43532"/>
    <n v="14342452"/>
  </r>
  <r>
    <x v="5"/>
    <x v="5"/>
    <x v="0"/>
    <x v="2"/>
    <x v="5"/>
    <n v="55"/>
    <n v="1830"/>
    <n v="11"/>
    <n v="43532"/>
    <n v="14342452"/>
  </r>
  <r>
    <x v="5"/>
    <x v="7"/>
    <x v="0"/>
    <x v="2"/>
    <x v="0"/>
    <n v="2"/>
    <n v="60"/>
    <n v="2"/>
    <n v="43908"/>
    <n v="14702304"/>
  </r>
  <r>
    <x v="5"/>
    <x v="7"/>
    <x v="0"/>
    <x v="2"/>
    <x v="1"/>
    <n v="0"/>
    <n v="0"/>
    <n v="0"/>
    <n v="43908"/>
    <n v="14702304"/>
  </r>
  <r>
    <x v="5"/>
    <x v="7"/>
    <x v="0"/>
    <x v="2"/>
    <x v="2"/>
    <n v="1114"/>
    <n v="47197"/>
    <n v="267"/>
    <n v="43908"/>
    <n v="14702304"/>
  </r>
  <r>
    <x v="5"/>
    <x v="7"/>
    <x v="0"/>
    <x v="2"/>
    <x v="3"/>
    <n v="350"/>
    <n v="10674"/>
    <n v="97"/>
    <n v="43908"/>
    <n v="14702304"/>
  </r>
  <r>
    <x v="5"/>
    <x v="7"/>
    <x v="0"/>
    <x v="2"/>
    <x v="4"/>
    <n v="2940"/>
    <n v="95573"/>
    <n v="560"/>
    <n v="43908"/>
    <n v="14702304"/>
  </r>
  <r>
    <x v="5"/>
    <x v="7"/>
    <x v="0"/>
    <x v="2"/>
    <x v="5"/>
    <n v="53"/>
    <n v="1729"/>
    <n v="16"/>
    <n v="43908"/>
    <n v="14702304"/>
  </r>
  <r>
    <x v="5"/>
    <x v="10"/>
    <x v="0"/>
    <x v="2"/>
    <x v="0"/>
    <n v="0"/>
    <n v="0"/>
    <n v="0"/>
    <n v="43915"/>
    <n v="14392179"/>
  </r>
  <r>
    <x v="5"/>
    <x v="10"/>
    <x v="0"/>
    <x v="2"/>
    <x v="1"/>
    <n v="0"/>
    <n v="0"/>
    <n v="0"/>
    <n v="43915"/>
    <n v="14392179"/>
  </r>
  <r>
    <x v="5"/>
    <x v="10"/>
    <x v="0"/>
    <x v="2"/>
    <x v="2"/>
    <n v="1488"/>
    <n v="49068"/>
    <n v="362"/>
    <n v="43915"/>
    <n v="14392179"/>
  </r>
  <r>
    <x v="5"/>
    <x v="10"/>
    <x v="0"/>
    <x v="2"/>
    <x v="3"/>
    <n v="0"/>
    <n v="0"/>
    <n v="0"/>
    <n v="43915"/>
    <n v="14392179"/>
  </r>
  <r>
    <x v="5"/>
    <x v="10"/>
    <x v="0"/>
    <x v="2"/>
    <x v="4"/>
    <n v="1613"/>
    <n v="48571"/>
    <n v="418"/>
    <n v="43915"/>
    <n v="14392179"/>
  </r>
  <r>
    <x v="5"/>
    <x v="10"/>
    <x v="0"/>
    <x v="2"/>
    <x v="5"/>
    <n v="0"/>
    <n v="0"/>
    <n v="0"/>
    <n v="43915"/>
    <n v="14392179"/>
  </r>
  <r>
    <x v="5"/>
    <x v="12"/>
    <x v="0"/>
    <x v="2"/>
    <x v="0"/>
    <n v="0"/>
    <n v="0"/>
    <n v="0"/>
    <n v="43941"/>
    <n v="14765761"/>
  </r>
  <r>
    <x v="5"/>
    <x v="12"/>
    <x v="0"/>
    <x v="2"/>
    <x v="1"/>
    <n v="0"/>
    <n v="0"/>
    <n v="0"/>
    <n v="43941"/>
    <n v="14765761"/>
  </r>
  <r>
    <x v="5"/>
    <x v="12"/>
    <x v="0"/>
    <x v="2"/>
    <x v="2"/>
    <n v="1359"/>
    <n v="53154"/>
    <n v="306"/>
    <n v="43941"/>
    <n v="14765761"/>
  </r>
  <r>
    <x v="5"/>
    <x v="12"/>
    <x v="0"/>
    <x v="2"/>
    <x v="3"/>
    <n v="0"/>
    <n v="0"/>
    <n v="0"/>
    <n v="43941"/>
    <n v="14765761"/>
  </r>
  <r>
    <x v="5"/>
    <x v="12"/>
    <x v="0"/>
    <x v="2"/>
    <x v="4"/>
    <n v="2900"/>
    <n v="93405"/>
    <n v="574"/>
    <n v="43941"/>
    <n v="14765761"/>
  </r>
  <r>
    <x v="5"/>
    <x v="12"/>
    <x v="0"/>
    <x v="2"/>
    <x v="5"/>
    <n v="6"/>
    <n v="180"/>
    <n v="3"/>
    <n v="43941"/>
    <n v="14765761"/>
  </r>
  <r>
    <x v="5"/>
    <x v="9"/>
    <x v="0"/>
    <x v="2"/>
    <x v="0"/>
    <n v="0"/>
    <n v="0"/>
    <n v="0"/>
    <n v="44571"/>
    <n v="14816594"/>
  </r>
  <r>
    <x v="5"/>
    <x v="9"/>
    <x v="0"/>
    <x v="2"/>
    <x v="1"/>
    <n v="0"/>
    <n v="0"/>
    <n v="0"/>
    <n v="44571"/>
    <n v="14816594"/>
  </r>
  <r>
    <x v="5"/>
    <x v="9"/>
    <x v="0"/>
    <x v="2"/>
    <x v="2"/>
    <n v="1479"/>
    <n v="52653"/>
    <n v="359"/>
    <n v="44571"/>
    <n v="14816594"/>
  </r>
  <r>
    <x v="5"/>
    <x v="9"/>
    <x v="0"/>
    <x v="2"/>
    <x v="3"/>
    <n v="0"/>
    <n v="0"/>
    <n v="0"/>
    <n v="44571"/>
    <n v="14816594"/>
  </r>
  <r>
    <x v="5"/>
    <x v="9"/>
    <x v="0"/>
    <x v="2"/>
    <x v="4"/>
    <n v="2204"/>
    <n v="67355"/>
    <n v="499"/>
    <n v="44571"/>
    <n v="14816594"/>
  </r>
  <r>
    <x v="5"/>
    <x v="9"/>
    <x v="0"/>
    <x v="2"/>
    <x v="5"/>
    <n v="0"/>
    <n v="0"/>
    <n v="0"/>
    <n v="44571"/>
    <n v="14816594"/>
  </r>
  <r>
    <x v="5"/>
    <x v="11"/>
    <x v="0"/>
    <x v="2"/>
    <x v="0"/>
    <n v="0"/>
    <n v="0"/>
    <n v="0"/>
    <n v="45419"/>
    <n v="14698213"/>
  </r>
  <r>
    <x v="5"/>
    <x v="11"/>
    <x v="0"/>
    <x v="2"/>
    <x v="1"/>
    <n v="0"/>
    <n v="0"/>
    <n v="0"/>
    <n v="45419"/>
    <n v="14698213"/>
  </r>
  <r>
    <x v="5"/>
    <x v="11"/>
    <x v="0"/>
    <x v="2"/>
    <x v="2"/>
    <n v="1442"/>
    <n v="53724"/>
    <n v="325"/>
    <n v="45419"/>
    <n v="14698213"/>
  </r>
  <r>
    <x v="5"/>
    <x v="11"/>
    <x v="0"/>
    <x v="2"/>
    <x v="3"/>
    <n v="0"/>
    <n v="0"/>
    <n v="0"/>
    <n v="45419"/>
    <n v="14698213"/>
  </r>
  <r>
    <x v="5"/>
    <x v="11"/>
    <x v="0"/>
    <x v="2"/>
    <x v="4"/>
    <n v="2689"/>
    <n v="84939"/>
    <n v="541"/>
    <n v="45419"/>
    <n v="14698213"/>
  </r>
  <r>
    <x v="5"/>
    <x v="11"/>
    <x v="0"/>
    <x v="2"/>
    <x v="5"/>
    <n v="0"/>
    <n v="0"/>
    <n v="0"/>
    <n v="45419"/>
    <n v="14698213"/>
  </r>
  <r>
    <x v="5"/>
    <x v="8"/>
    <x v="0"/>
    <x v="2"/>
    <x v="0"/>
    <n v="0"/>
    <n v="0"/>
    <n v="0"/>
    <n v="46282"/>
    <n v="15263269"/>
  </r>
  <r>
    <x v="5"/>
    <x v="8"/>
    <x v="0"/>
    <x v="2"/>
    <x v="1"/>
    <n v="0"/>
    <n v="0"/>
    <n v="0"/>
    <n v="46282"/>
    <n v="15263269"/>
  </r>
  <r>
    <x v="5"/>
    <x v="8"/>
    <x v="0"/>
    <x v="2"/>
    <x v="2"/>
    <n v="1512"/>
    <n v="57793"/>
    <n v="351"/>
    <n v="46282"/>
    <n v="15263269"/>
  </r>
  <r>
    <x v="5"/>
    <x v="8"/>
    <x v="0"/>
    <x v="2"/>
    <x v="3"/>
    <n v="0"/>
    <n v="0"/>
    <n v="0"/>
    <n v="46282"/>
    <n v="15263269"/>
  </r>
  <r>
    <x v="5"/>
    <x v="8"/>
    <x v="0"/>
    <x v="2"/>
    <x v="4"/>
    <n v="2742"/>
    <n v="85432"/>
    <n v="579"/>
    <n v="46282"/>
    <n v="15263269"/>
  </r>
  <r>
    <x v="5"/>
    <x v="8"/>
    <x v="0"/>
    <x v="2"/>
    <x v="5"/>
    <n v="0"/>
    <n v="0"/>
    <n v="0"/>
    <n v="46282"/>
    <n v="15263269"/>
  </r>
  <r>
    <x v="5"/>
    <x v="0"/>
    <x v="1"/>
    <x v="3"/>
    <x v="0"/>
    <n v="9"/>
    <n v="289"/>
    <n v="6"/>
    <n v="980"/>
    <n v="114477"/>
  </r>
  <r>
    <x v="5"/>
    <x v="0"/>
    <x v="1"/>
    <x v="3"/>
    <x v="1"/>
    <n v="1"/>
    <n v="30"/>
    <n v="1"/>
    <n v="980"/>
    <n v="114477"/>
  </r>
  <r>
    <x v="5"/>
    <x v="0"/>
    <x v="1"/>
    <x v="3"/>
    <x v="2"/>
    <n v="370"/>
    <n v="20860"/>
    <n v="203"/>
    <n v="980"/>
    <n v="114477"/>
  </r>
  <r>
    <x v="5"/>
    <x v="0"/>
    <x v="1"/>
    <x v="3"/>
    <x v="3"/>
    <n v="113"/>
    <n v="3832"/>
    <n v="41"/>
    <n v="980"/>
    <n v="114477"/>
  </r>
  <r>
    <x v="5"/>
    <x v="0"/>
    <x v="1"/>
    <x v="3"/>
    <x v="4"/>
    <n v="397"/>
    <n v="15819"/>
    <n v="163"/>
    <n v="980"/>
    <n v="114477"/>
  </r>
  <r>
    <x v="5"/>
    <x v="0"/>
    <x v="1"/>
    <x v="3"/>
    <x v="5"/>
    <n v="84"/>
    <n v="3919"/>
    <n v="45"/>
    <n v="980"/>
    <n v="114477"/>
  </r>
  <r>
    <x v="5"/>
    <x v="0"/>
    <x v="0"/>
    <x v="3"/>
    <x v="0"/>
    <n v="11"/>
    <n v="390"/>
    <n v="4"/>
    <n v="1232"/>
    <n v="144063"/>
  </r>
  <r>
    <x v="5"/>
    <x v="0"/>
    <x v="0"/>
    <x v="3"/>
    <x v="1"/>
    <n v="9"/>
    <n v="199"/>
    <n v="3"/>
    <n v="1232"/>
    <n v="144063"/>
  </r>
  <r>
    <x v="5"/>
    <x v="0"/>
    <x v="0"/>
    <x v="3"/>
    <x v="2"/>
    <n v="821"/>
    <n v="47477"/>
    <n v="451"/>
    <n v="1232"/>
    <n v="144063"/>
  </r>
  <r>
    <x v="5"/>
    <x v="0"/>
    <x v="0"/>
    <x v="3"/>
    <x v="3"/>
    <n v="224"/>
    <n v="7564"/>
    <n v="88"/>
    <n v="1232"/>
    <n v="144063"/>
  </r>
  <r>
    <x v="5"/>
    <x v="0"/>
    <x v="0"/>
    <x v="3"/>
    <x v="4"/>
    <n v="804"/>
    <n v="31919"/>
    <n v="321"/>
    <n v="1232"/>
    <n v="144063"/>
  </r>
  <r>
    <x v="5"/>
    <x v="0"/>
    <x v="0"/>
    <x v="3"/>
    <x v="5"/>
    <n v="64"/>
    <n v="1913"/>
    <n v="25"/>
    <n v="1232"/>
    <n v="144063"/>
  </r>
  <r>
    <x v="5"/>
    <x v="1"/>
    <x v="1"/>
    <x v="3"/>
    <x v="0"/>
    <n v="22"/>
    <n v="912"/>
    <n v="9"/>
    <n v="2215"/>
    <n v="479233"/>
  </r>
  <r>
    <x v="5"/>
    <x v="1"/>
    <x v="1"/>
    <x v="3"/>
    <x v="1"/>
    <n v="4"/>
    <n v="93"/>
    <n v="2"/>
    <n v="2215"/>
    <n v="479233"/>
  </r>
  <r>
    <x v="5"/>
    <x v="1"/>
    <x v="1"/>
    <x v="3"/>
    <x v="2"/>
    <n v="1301"/>
    <n v="61987"/>
    <n v="374"/>
    <n v="2215"/>
    <n v="479233"/>
  </r>
  <r>
    <x v="5"/>
    <x v="1"/>
    <x v="1"/>
    <x v="3"/>
    <x v="3"/>
    <n v="361"/>
    <n v="12868"/>
    <n v="79"/>
    <n v="2215"/>
    <n v="479233"/>
  </r>
  <r>
    <x v="5"/>
    <x v="1"/>
    <x v="1"/>
    <x v="3"/>
    <x v="4"/>
    <n v="1376"/>
    <n v="54113"/>
    <n v="286"/>
    <n v="2215"/>
    <n v="479233"/>
  </r>
  <r>
    <x v="5"/>
    <x v="1"/>
    <x v="1"/>
    <x v="3"/>
    <x v="5"/>
    <n v="76"/>
    <n v="2892"/>
    <n v="27"/>
    <n v="2215"/>
    <n v="479233"/>
  </r>
  <r>
    <x v="5"/>
    <x v="1"/>
    <x v="0"/>
    <x v="3"/>
    <x v="0"/>
    <n v="53"/>
    <n v="1585"/>
    <n v="12"/>
    <n v="2591"/>
    <n v="583775"/>
  </r>
  <r>
    <x v="5"/>
    <x v="1"/>
    <x v="0"/>
    <x v="3"/>
    <x v="1"/>
    <n v="31"/>
    <n v="930"/>
    <n v="5"/>
    <n v="2591"/>
    <n v="583775"/>
  </r>
  <r>
    <x v="5"/>
    <x v="1"/>
    <x v="0"/>
    <x v="3"/>
    <x v="2"/>
    <n v="2830"/>
    <n v="148410"/>
    <n v="737"/>
    <n v="2591"/>
    <n v="583775"/>
  </r>
  <r>
    <x v="5"/>
    <x v="1"/>
    <x v="0"/>
    <x v="3"/>
    <x v="3"/>
    <n v="830"/>
    <n v="27995"/>
    <n v="157"/>
    <n v="2591"/>
    <n v="583775"/>
  </r>
  <r>
    <x v="5"/>
    <x v="1"/>
    <x v="0"/>
    <x v="3"/>
    <x v="4"/>
    <n v="2821"/>
    <n v="108214"/>
    <n v="553"/>
    <n v="2591"/>
    <n v="583775"/>
  </r>
  <r>
    <x v="5"/>
    <x v="1"/>
    <x v="0"/>
    <x v="3"/>
    <x v="5"/>
    <n v="144"/>
    <n v="4678"/>
    <n v="46"/>
    <n v="2591"/>
    <n v="583775"/>
  </r>
  <r>
    <x v="5"/>
    <x v="10"/>
    <x v="1"/>
    <x v="3"/>
    <x v="0"/>
    <n v="0"/>
    <n v="0"/>
    <n v="0"/>
    <n v="14632"/>
    <n v="4861741"/>
  </r>
  <r>
    <x v="5"/>
    <x v="10"/>
    <x v="1"/>
    <x v="3"/>
    <x v="1"/>
    <n v="0"/>
    <n v="0"/>
    <n v="0"/>
    <n v="14632"/>
    <n v="4861741"/>
  </r>
  <r>
    <x v="5"/>
    <x v="10"/>
    <x v="1"/>
    <x v="3"/>
    <x v="2"/>
    <n v="941"/>
    <n v="30304"/>
    <n v="252"/>
    <n v="14632"/>
    <n v="4861741"/>
  </r>
  <r>
    <x v="5"/>
    <x v="10"/>
    <x v="1"/>
    <x v="3"/>
    <x v="3"/>
    <n v="0"/>
    <n v="0"/>
    <n v="0"/>
    <n v="14632"/>
    <n v="4861741"/>
  </r>
  <r>
    <x v="5"/>
    <x v="10"/>
    <x v="1"/>
    <x v="3"/>
    <x v="4"/>
    <n v="1190"/>
    <n v="35775"/>
    <n v="281"/>
    <n v="14632"/>
    <n v="4861741"/>
  </r>
  <r>
    <x v="5"/>
    <x v="10"/>
    <x v="1"/>
    <x v="3"/>
    <x v="5"/>
    <n v="0"/>
    <n v="0"/>
    <n v="0"/>
    <n v="14632"/>
    <n v="4861741"/>
  </r>
  <r>
    <x v="5"/>
    <x v="9"/>
    <x v="1"/>
    <x v="3"/>
    <x v="0"/>
    <n v="0"/>
    <n v="0"/>
    <n v="0"/>
    <n v="14944"/>
    <n v="4929170"/>
  </r>
  <r>
    <x v="5"/>
    <x v="9"/>
    <x v="1"/>
    <x v="3"/>
    <x v="1"/>
    <n v="0"/>
    <n v="0"/>
    <n v="0"/>
    <n v="14944"/>
    <n v="4929170"/>
  </r>
  <r>
    <x v="5"/>
    <x v="9"/>
    <x v="1"/>
    <x v="3"/>
    <x v="2"/>
    <n v="1067"/>
    <n v="35102"/>
    <n v="269"/>
    <n v="14944"/>
    <n v="4929170"/>
  </r>
  <r>
    <x v="5"/>
    <x v="9"/>
    <x v="1"/>
    <x v="3"/>
    <x v="3"/>
    <n v="0"/>
    <n v="0"/>
    <n v="0"/>
    <n v="14944"/>
    <n v="4929170"/>
  </r>
  <r>
    <x v="5"/>
    <x v="9"/>
    <x v="1"/>
    <x v="3"/>
    <x v="4"/>
    <n v="1700"/>
    <n v="52231"/>
    <n v="353"/>
    <n v="14944"/>
    <n v="4929170"/>
  </r>
  <r>
    <x v="5"/>
    <x v="9"/>
    <x v="1"/>
    <x v="3"/>
    <x v="5"/>
    <n v="0"/>
    <n v="0"/>
    <n v="0"/>
    <n v="14944"/>
    <n v="4929170"/>
  </r>
  <r>
    <x v="5"/>
    <x v="11"/>
    <x v="1"/>
    <x v="3"/>
    <x v="0"/>
    <n v="0"/>
    <n v="0"/>
    <n v="0"/>
    <n v="15343"/>
    <n v="5236260"/>
  </r>
  <r>
    <x v="5"/>
    <x v="11"/>
    <x v="1"/>
    <x v="3"/>
    <x v="1"/>
    <n v="0"/>
    <n v="0"/>
    <n v="0"/>
    <n v="15343"/>
    <n v="5236260"/>
  </r>
  <r>
    <x v="5"/>
    <x v="11"/>
    <x v="1"/>
    <x v="3"/>
    <x v="2"/>
    <n v="1037"/>
    <n v="36981"/>
    <n v="254"/>
    <n v="15343"/>
    <n v="5236260"/>
  </r>
  <r>
    <x v="5"/>
    <x v="11"/>
    <x v="1"/>
    <x v="3"/>
    <x v="3"/>
    <n v="0"/>
    <n v="0"/>
    <n v="0"/>
    <n v="15343"/>
    <n v="5236260"/>
  </r>
  <r>
    <x v="5"/>
    <x v="11"/>
    <x v="1"/>
    <x v="3"/>
    <x v="4"/>
    <n v="1666"/>
    <n v="51575"/>
    <n v="357"/>
    <n v="15343"/>
    <n v="5236260"/>
  </r>
  <r>
    <x v="5"/>
    <x v="11"/>
    <x v="1"/>
    <x v="3"/>
    <x v="5"/>
    <n v="0"/>
    <n v="0"/>
    <n v="0"/>
    <n v="15343"/>
    <n v="5236260"/>
  </r>
  <r>
    <x v="5"/>
    <x v="12"/>
    <x v="1"/>
    <x v="3"/>
    <x v="0"/>
    <n v="0"/>
    <n v="0"/>
    <n v="0"/>
    <n v="15787"/>
    <n v="5297080"/>
  </r>
  <r>
    <x v="5"/>
    <x v="12"/>
    <x v="1"/>
    <x v="3"/>
    <x v="1"/>
    <n v="0"/>
    <n v="0"/>
    <n v="0"/>
    <n v="15787"/>
    <n v="5297080"/>
  </r>
  <r>
    <x v="5"/>
    <x v="12"/>
    <x v="1"/>
    <x v="3"/>
    <x v="2"/>
    <n v="1161"/>
    <n v="41559"/>
    <n v="271"/>
    <n v="15787"/>
    <n v="5297080"/>
  </r>
  <r>
    <x v="5"/>
    <x v="12"/>
    <x v="1"/>
    <x v="3"/>
    <x v="3"/>
    <n v="0"/>
    <n v="0"/>
    <n v="0"/>
    <n v="15787"/>
    <n v="5297080"/>
  </r>
  <r>
    <x v="5"/>
    <x v="12"/>
    <x v="1"/>
    <x v="3"/>
    <x v="4"/>
    <n v="1755"/>
    <n v="54859"/>
    <n v="370"/>
    <n v="15787"/>
    <n v="5297080"/>
  </r>
  <r>
    <x v="5"/>
    <x v="12"/>
    <x v="1"/>
    <x v="3"/>
    <x v="5"/>
    <n v="28"/>
    <n v="831"/>
    <n v="17"/>
    <n v="15787"/>
    <n v="5297080"/>
  </r>
  <r>
    <x v="5"/>
    <x v="7"/>
    <x v="1"/>
    <x v="3"/>
    <x v="0"/>
    <n v="0"/>
    <n v="0"/>
    <n v="0"/>
    <n v="16364"/>
    <n v="5446372"/>
  </r>
  <r>
    <x v="5"/>
    <x v="7"/>
    <x v="1"/>
    <x v="3"/>
    <x v="1"/>
    <n v="0"/>
    <n v="0"/>
    <n v="0"/>
    <n v="16364"/>
    <n v="5446372"/>
  </r>
  <r>
    <x v="5"/>
    <x v="7"/>
    <x v="1"/>
    <x v="3"/>
    <x v="2"/>
    <n v="985"/>
    <n v="36742"/>
    <n v="236"/>
    <n v="16364"/>
    <n v="5446372"/>
  </r>
  <r>
    <x v="5"/>
    <x v="7"/>
    <x v="1"/>
    <x v="3"/>
    <x v="3"/>
    <n v="302"/>
    <n v="9094"/>
    <n v="92"/>
    <n v="16364"/>
    <n v="5446372"/>
  </r>
  <r>
    <x v="5"/>
    <x v="7"/>
    <x v="1"/>
    <x v="3"/>
    <x v="4"/>
    <n v="1886"/>
    <n v="59020"/>
    <n v="390"/>
    <n v="16364"/>
    <n v="5446372"/>
  </r>
  <r>
    <x v="5"/>
    <x v="7"/>
    <x v="1"/>
    <x v="3"/>
    <x v="5"/>
    <n v="128"/>
    <n v="3870"/>
    <n v="31"/>
    <n v="16364"/>
    <n v="5446372"/>
  </r>
  <r>
    <x v="5"/>
    <x v="4"/>
    <x v="1"/>
    <x v="3"/>
    <x v="0"/>
    <n v="96"/>
    <n v="3020"/>
    <n v="16"/>
    <n v="16377"/>
    <n v="5566306"/>
  </r>
  <r>
    <x v="5"/>
    <x v="4"/>
    <x v="1"/>
    <x v="3"/>
    <x v="1"/>
    <n v="0"/>
    <n v="0"/>
    <n v="0"/>
    <n v="16377"/>
    <n v="5566306"/>
  </r>
  <r>
    <x v="5"/>
    <x v="4"/>
    <x v="1"/>
    <x v="3"/>
    <x v="2"/>
    <n v="1053"/>
    <n v="40939"/>
    <n v="262"/>
    <n v="16377"/>
    <n v="5566306"/>
  </r>
  <r>
    <x v="5"/>
    <x v="4"/>
    <x v="1"/>
    <x v="3"/>
    <x v="3"/>
    <n v="665"/>
    <n v="20437"/>
    <n v="121"/>
    <n v="16377"/>
    <n v="5566306"/>
  </r>
  <r>
    <x v="5"/>
    <x v="4"/>
    <x v="1"/>
    <x v="3"/>
    <x v="4"/>
    <n v="1951"/>
    <n v="66922"/>
    <n v="410"/>
    <n v="16377"/>
    <n v="5566306"/>
  </r>
  <r>
    <x v="5"/>
    <x v="4"/>
    <x v="1"/>
    <x v="3"/>
    <x v="5"/>
    <n v="19"/>
    <n v="574"/>
    <n v="8"/>
    <n v="16377"/>
    <n v="5566306"/>
  </r>
  <r>
    <x v="5"/>
    <x v="6"/>
    <x v="1"/>
    <x v="3"/>
    <x v="0"/>
    <n v="113"/>
    <n v="3543"/>
    <n v="23"/>
    <n v="16421"/>
    <n v="5467685"/>
  </r>
  <r>
    <x v="5"/>
    <x v="6"/>
    <x v="1"/>
    <x v="3"/>
    <x v="1"/>
    <n v="0"/>
    <n v="0"/>
    <n v="0"/>
    <n v="16421"/>
    <n v="5467685"/>
  </r>
  <r>
    <x v="5"/>
    <x v="6"/>
    <x v="1"/>
    <x v="3"/>
    <x v="2"/>
    <n v="931"/>
    <n v="37356"/>
    <n v="257"/>
    <n v="16421"/>
    <n v="5467685"/>
  </r>
  <r>
    <x v="5"/>
    <x v="6"/>
    <x v="1"/>
    <x v="3"/>
    <x v="3"/>
    <n v="711"/>
    <n v="22020"/>
    <n v="132"/>
    <n v="16421"/>
    <n v="5467685"/>
  </r>
  <r>
    <x v="5"/>
    <x v="6"/>
    <x v="1"/>
    <x v="3"/>
    <x v="4"/>
    <n v="1947"/>
    <n v="65488"/>
    <n v="437"/>
    <n v="16421"/>
    <n v="5467685"/>
  </r>
  <r>
    <x v="5"/>
    <x v="6"/>
    <x v="1"/>
    <x v="3"/>
    <x v="5"/>
    <n v="5"/>
    <n v="150"/>
    <n v="4"/>
    <n v="16421"/>
    <n v="5467685"/>
  </r>
  <r>
    <x v="5"/>
    <x v="5"/>
    <x v="1"/>
    <x v="3"/>
    <x v="0"/>
    <n v="45"/>
    <n v="1354"/>
    <n v="15"/>
    <n v="16572"/>
    <n v="5530209"/>
  </r>
  <r>
    <x v="5"/>
    <x v="5"/>
    <x v="1"/>
    <x v="3"/>
    <x v="1"/>
    <n v="0"/>
    <n v="0"/>
    <n v="0"/>
    <n v="16572"/>
    <n v="5530209"/>
  </r>
  <r>
    <x v="5"/>
    <x v="5"/>
    <x v="1"/>
    <x v="3"/>
    <x v="2"/>
    <n v="921"/>
    <n v="35287"/>
    <n v="235"/>
    <n v="16572"/>
    <n v="5530209"/>
  </r>
  <r>
    <x v="5"/>
    <x v="5"/>
    <x v="1"/>
    <x v="3"/>
    <x v="3"/>
    <n v="612"/>
    <n v="18990"/>
    <n v="127"/>
    <n v="16572"/>
    <n v="5530209"/>
  </r>
  <r>
    <x v="5"/>
    <x v="5"/>
    <x v="1"/>
    <x v="3"/>
    <x v="4"/>
    <n v="1915"/>
    <n v="61911"/>
    <n v="429"/>
    <n v="16572"/>
    <n v="5530209"/>
  </r>
  <r>
    <x v="5"/>
    <x v="5"/>
    <x v="1"/>
    <x v="3"/>
    <x v="5"/>
    <n v="47"/>
    <n v="1358"/>
    <n v="14"/>
    <n v="16572"/>
    <n v="5530209"/>
  </r>
  <r>
    <x v="5"/>
    <x v="3"/>
    <x v="1"/>
    <x v="3"/>
    <x v="0"/>
    <n v="68"/>
    <n v="2277"/>
    <n v="18"/>
    <n v="16706"/>
    <n v="5695839"/>
  </r>
  <r>
    <x v="5"/>
    <x v="3"/>
    <x v="1"/>
    <x v="3"/>
    <x v="1"/>
    <n v="3"/>
    <n v="90"/>
    <n v="1"/>
    <n v="16706"/>
    <n v="5695839"/>
  </r>
  <r>
    <x v="5"/>
    <x v="3"/>
    <x v="1"/>
    <x v="3"/>
    <x v="2"/>
    <n v="1170"/>
    <n v="46554"/>
    <n v="314"/>
    <n v="16706"/>
    <n v="5695839"/>
  </r>
  <r>
    <x v="5"/>
    <x v="3"/>
    <x v="1"/>
    <x v="3"/>
    <x v="3"/>
    <n v="673"/>
    <n v="21553"/>
    <n v="111"/>
    <n v="16706"/>
    <n v="5695839"/>
  </r>
  <r>
    <x v="5"/>
    <x v="3"/>
    <x v="1"/>
    <x v="3"/>
    <x v="4"/>
    <n v="1935"/>
    <n v="70694"/>
    <n v="397"/>
    <n v="16706"/>
    <n v="5695839"/>
  </r>
  <r>
    <x v="5"/>
    <x v="3"/>
    <x v="1"/>
    <x v="3"/>
    <x v="5"/>
    <n v="29"/>
    <n v="870"/>
    <n v="9"/>
    <n v="16706"/>
    <n v="5695839"/>
  </r>
  <r>
    <x v="5"/>
    <x v="8"/>
    <x v="1"/>
    <x v="3"/>
    <x v="0"/>
    <n v="0"/>
    <n v="0"/>
    <n v="0"/>
    <n v="17031"/>
    <n v="5429348"/>
  </r>
  <r>
    <x v="5"/>
    <x v="8"/>
    <x v="1"/>
    <x v="3"/>
    <x v="1"/>
    <n v="0"/>
    <n v="0"/>
    <n v="0"/>
    <n v="17031"/>
    <n v="5429348"/>
  </r>
  <r>
    <x v="5"/>
    <x v="8"/>
    <x v="1"/>
    <x v="3"/>
    <x v="2"/>
    <n v="1009"/>
    <n v="35434"/>
    <n v="234"/>
    <n v="17031"/>
    <n v="5429348"/>
  </r>
  <r>
    <x v="5"/>
    <x v="8"/>
    <x v="1"/>
    <x v="3"/>
    <x v="3"/>
    <n v="0"/>
    <n v="0"/>
    <n v="0"/>
    <n v="17031"/>
    <n v="5429348"/>
  </r>
  <r>
    <x v="5"/>
    <x v="8"/>
    <x v="1"/>
    <x v="3"/>
    <x v="4"/>
    <n v="1682"/>
    <n v="51206"/>
    <n v="354"/>
    <n v="17031"/>
    <n v="5429348"/>
  </r>
  <r>
    <x v="5"/>
    <x v="8"/>
    <x v="1"/>
    <x v="3"/>
    <x v="5"/>
    <n v="0"/>
    <n v="0"/>
    <n v="0"/>
    <n v="17031"/>
    <n v="5429348"/>
  </r>
  <r>
    <x v="5"/>
    <x v="2"/>
    <x v="1"/>
    <x v="3"/>
    <x v="0"/>
    <n v="40"/>
    <n v="1374"/>
    <n v="9"/>
    <n v="17302"/>
    <n v="1238734"/>
  </r>
  <r>
    <x v="5"/>
    <x v="2"/>
    <x v="1"/>
    <x v="3"/>
    <x v="1"/>
    <n v="6"/>
    <n v="180"/>
    <n v="1"/>
    <n v="17302"/>
    <n v="1238734"/>
  </r>
  <r>
    <x v="5"/>
    <x v="2"/>
    <x v="1"/>
    <x v="3"/>
    <x v="2"/>
    <n v="1229"/>
    <n v="55018"/>
    <n v="352"/>
    <n v="17302"/>
    <n v="1238734"/>
  </r>
  <r>
    <x v="5"/>
    <x v="2"/>
    <x v="1"/>
    <x v="3"/>
    <x v="3"/>
    <n v="504"/>
    <n v="17392"/>
    <n v="97"/>
    <n v="17302"/>
    <n v="1238734"/>
  </r>
  <r>
    <x v="5"/>
    <x v="2"/>
    <x v="1"/>
    <x v="3"/>
    <x v="4"/>
    <n v="1578"/>
    <n v="58462"/>
    <n v="344"/>
    <n v="17302"/>
    <n v="1238734"/>
  </r>
  <r>
    <x v="5"/>
    <x v="2"/>
    <x v="1"/>
    <x v="3"/>
    <x v="5"/>
    <n v="37"/>
    <n v="1170"/>
    <n v="7"/>
    <n v="17302"/>
    <n v="1238734"/>
  </r>
  <r>
    <x v="5"/>
    <x v="10"/>
    <x v="0"/>
    <x v="3"/>
    <x v="0"/>
    <n v="0"/>
    <n v="0"/>
    <n v="0"/>
    <n v="17442"/>
    <n v="5750041"/>
  </r>
  <r>
    <x v="5"/>
    <x v="10"/>
    <x v="0"/>
    <x v="3"/>
    <x v="1"/>
    <n v="0"/>
    <n v="0"/>
    <n v="0"/>
    <n v="17442"/>
    <n v="5750041"/>
  </r>
  <r>
    <x v="5"/>
    <x v="10"/>
    <x v="0"/>
    <x v="3"/>
    <x v="2"/>
    <n v="1728"/>
    <n v="57247"/>
    <n v="414"/>
    <n v="17442"/>
    <n v="5750041"/>
  </r>
  <r>
    <x v="5"/>
    <x v="10"/>
    <x v="0"/>
    <x v="3"/>
    <x v="3"/>
    <n v="0"/>
    <n v="0"/>
    <n v="0"/>
    <n v="17442"/>
    <n v="5750041"/>
  </r>
  <r>
    <x v="5"/>
    <x v="10"/>
    <x v="0"/>
    <x v="3"/>
    <x v="4"/>
    <n v="2319"/>
    <n v="70018"/>
    <n v="533"/>
    <n v="17442"/>
    <n v="5750041"/>
  </r>
  <r>
    <x v="5"/>
    <x v="10"/>
    <x v="0"/>
    <x v="3"/>
    <x v="5"/>
    <n v="0"/>
    <n v="0"/>
    <n v="0"/>
    <n v="17442"/>
    <n v="5750041"/>
  </r>
  <r>
    <x v="5"/>
    <x v="9"/>
    <x v="0"/>
    <x v="3"/>
    <x v="0"/>
    <n v="0"/>
    <n v="0"/>
    <n v="0"/>
    <n v="17613"/>
    <n v="5821939"/>
  </r>
  <r>
    <x v="5"/>
    <x v="9"/>
    <x v="0"/>
    <x v="3"/>
    <x v="1"/>
    <n v="0"/>
    <n v="0"/>
    <n v="0"/>
    <n v="17613"/>
    <n v="5821939"/>
  </r>
  <r>
    <x v="5"/>
    <x v="9"/>
    <x v="0"/>
    <x v="3"/>
    <x v="2"/>
    <n v="1697"/>
    <n v="59326"/>
    <n v="419"/>
    <n v="17613"/>
    <n v="5821939"/>
  </r>
  <r>
    <x v="5"/>
    <x v="9"/>
    <x v="0"/>
    <x v="3"/>
    <x v="3"/>
    <n v="0"/>
    <n v="0"/>
    <n v="0"/>
    <n v="17613"/>
    <n v="5821939"/>
  </r>
  <r>
    <x v="5"/>
    <x v="9"/>
    <x v="0"/>
    <x v="3"/>
    <x v="4"/>
    <n v="2978"/>
    <n v="91258"/>
    <n v="643"/>
    <n v="17613"/>
    <n v="5821939"/>
  </r>
  <r>
    <x v="5"/>
    <x v="9"/>
    <x v="0"/>
    <x v="3"/>
    <x v="5"/>
    <n v="0"/>
    <n v="0"/>
    <n v="0"/>
    <n v="17613"/>
    <n v="5821939"/>
  </r>
  <r>
    <x v="5"/>
    <x v="11"/>
    <x v="0"/>
    <x v="3"/>
    <x v="0"/>
    <n v="0"/>
    <n v="0"/>
    <n v="0"/>
    <n v="19393"/>
    <n v="6675535"/>
  </r>
  <r>
    <x v="5"/>
    <x v="11"/>
    <x v="0"/>
    <x v="3"/>
    <x v="1"/>
    <n v="0"/>
    <n v="0"/>
    <n v="0"/>
    <n v="19393"/>
    <n v="6675535"/>
  </r>
  <r>
    <x v="5"/>
    <x v="11"/>
    <x v="0"/>
    <x v="3"/>
    <x v="2"/>
    <n v="1766"/>
    <n v="67688"/>
    <n v="423"/>
    <n v="19393"/>
    <n v="6675535"/>
  </r>
  <r>
    <x v="5"/>
    <x v="11"/>
    <x v="0"/>
    <x v="3"/>
    <x v="3"/>
    <n v="0"/>
    <n v="0"/>
    <n v="0"/>
    <n v="19393"/>
    <n v="6675535"/>
  </r>
  <r>
    <x v="5"/>
    <x v="11"/>
    <x v="0"/>
    <x v="3"/>
    <x v="4"/>
    <n v="3206"/>
    <n v="99616"/>
    <n v="640"/>
    <n v="19393"/>
    <n v="6675535"/>
  </r>
  <r>
    <x v="5"/>
    <x v="11"/>
    <x v="0"/>
    <x v="3"/>
    <x v="5"/>
    <n v="0"/>
    <n v="0"/>
    <n v="0"/>
    <n v="19393"/>
    <n v="6675535"/>
  </r>
  <r>
    <x v="5"/>
    <x v="12"/>
    <x v="0"/>
    <x v="3"/>
    <x v="0"/>
    <n v="0"/>
    <n v="0"/>
    <n v="0"/>
    <n v="19970"/>
    <n v="6719614"/>
  </r>
  <r>
    <x v="5"/>
    <x v="12"/>
    <x v="0"/>
    <x v="3"/>
    <x v="1"/>
    <n v="0"/>
    <n v="0"/>
    <n v="0"/>
    <n v="19970"/>
    <n v="6719614"/>
  </r>
  <r>
    <x v="5"/>
    <x v="12"/>
    <x v="0"/>
    <x v="3"/>
    <x v="2"/>
    <n v="1807"/>
    <n v="72049"/>
    <n v="442"/>
    <n v="19970"/>
    <n v="6719614"/>
  </r>
  <r>
    <x v="5"/>
    <x v="12"/>
    <x v="0"/>
    <x v="3"/>
    <x v="3"/>
    <n v="0"/>
    <n v="0"/>
    <n v="0"/>
    <n v="19970"/>
    <n v="6719614"/>
  </r>
  <r>
    <x v="5"/>
    <x v="12"/>
    <x v="0"/>
    <x v="3"/>
    <x v="4"/>
    <n v="3514"/>
    <n v="111115"/>
    <n v="703"/>
    <n v="19970"/>
    <n v="6719614"/>
  </r>
  <r>
    <x v="5"/>
    <x v="12"/>
    <x v="0"/>
    <x v="3"/>
    <x v="5"/>
    <n v="18"/>
    <n v="540"/>
    <n v="11"/>
    <n v="19970"/>
    <n v="6719614"/>
  </r>
  <r>
    <x v="5"/>
    <x v="7"/>
    <x v="0"/>
    <x v="3"/>
    <x v="0"/>
    <n v="13"/>
    <n v="402"/>
    <n v="6"/>
    <n v="20664"/>
    <n v="6936974"/>
  </r>
  <r>
    <x v="5"/>
    <x v="7"/>
    <x v="0"/>
    <x v="3"/>
    <x v="1"/>
    <n v="0"/>
    <n v="0"/>
    <n v="0"/>
    <n v="20664"/>
    <n v="6936974"/>
  </r>
  <r>
    <x v="5"/>
    <x v="7"/>
    <x v="0"/>
    <x v="3"/>
    <x v="2"/>
    <n v="1806"/>
    <n v="71608"/>
    <n v="439"/>
    <n v="20664"/>
    <n v="6936974"/>
  </r>
  <r>
    <x v="5"/>
    <x v="7"/>
    <x v="0"/>
    <x v="3"/>
    <x v="3"/>
    <n v="406"/>
    <n v="12558"/>
    <n v="122"/>
    <n v="20664"/>
    <n v="6936974"/>
  </r>
  <r>
    <x v="5"/>
    <x v="7"/>
    <x v="0"/>
    <x v="3"/>
    <x v="4"/>
    <n v="3417"/>
    <n v="107315"/>
    <n v="665"/>
    <n v="20664"/>
    <n v="6936974"/>
  </r>
  <r>
    <x v="5"/>
    <x v="7"/>
    <x v="0"/>
    <x v="3"/>
    <x v="5"/>
    <n v="107"/>
    <n v="3274"/>
    <n v="22"/>
    <n v="20664"/>
    <n v="6936974"/>
  </r>
  <r>
    <x v="5"/>
    <x v="6"/>
    <x v="0"/>
    <x v="3"/>
    <x v="0"/>
    <n v="67"/>
    <n v="2548"/>
    <n v="26"/>
    <n v="21104"/>
    <n v="7123017"/>
  </r>
  <r>
    <x v="5"/>
    <x v="6"/>
    <x v="0"/>
    <x v="3"/>
    <x v="1"/>
    <n v="0"/>
    <n v="0"/>
    <n v="0"/>
    <n v="21104"/>
    <n v="7123017"/>
  </r>
  <r>
    <x v="5"/>
    <x v="6"/>
    <x v="0"/>
    <x v="3"/>
    <x v="2"/>
    <n v="2130"/>
    <n v="90073"/>
    <n v="507"/>
    <n v="21104"/>
    <n v="7123017"/>
  </r>
  <r>
    <x v="5"/>
    <x v="6"/>
    <x v="0"/>
    <x v="3"/>
    <x v="3"/>
    <n v="986"/>
    <n v="30969"/>
    <n v="179"/>
    <n v="21104"/>
    <n v="7123017"/>
  </r>
  <r>
    <x v="5"/>
    <x v="6"/>
    <x v="0"/>
    <x v="3"/>
    <x v="4"/>
    <n v="3689"/>
    <n v="130831"/>
    <n v="747"/>
    <n v="21104"/>
    <n v="7123017"/>
  </r>
  <r>
    <x v="5"/>
    <x v="6"/>
    <x v="0"/>
    <x v="3"/>
    <x v="5"/>
    <n v="99"/>
    <n v="2790"/>
    <n v="12"/>
    <n v="21104"/>
    <n v="7123017"/>
  </r>
  <r>
    <x v="5"/>
    <x v="5"/>
    <x v="0"/>
    <x v="3"/>
    <x v="0"/>
    <n v="29"/>
    <n v="945"/>
    <n v="10"/>
    <n v="21169"/>
    <n v="7090803"/>
  </r>
  <r>
    <x v="5"/>
    <x v="5"/>
    <x v="0"/>
    <x v="3"/>
    <x v="1"/>
    <n v="0"/>
    <n v="0"/>
    <n v="0"/>
    <n v="21169"/>
    <n v="7090803"/>
  </r>
  <r>
    <x v="5"/>
    <x v="5"/>
    <x v="0"/>
    <x v="3"/>
    <x v="2"/>
    <n v="1944"/>
    <n v="81110"/>
    <n v="469"/>
    <n v="21169"/>
    <n v="7090803"/>
  </r>
  <r>
    <x v="5"/>
    <x v="5"/>
    <x v="0"/>
    <x v="3"/>
    <x v="3"/>
    <n v="738"/>
    <n v="23164"/>
    <n v="160"/>
    <n v="21169"/>
    <n v="7090803"/>
  </r>
  <r>
    <x v="5"/>
    <x v="5"/>
    <x v="0"/>
    <x v="3"/>
    <x v="4"/>
    <n v="3571"/>
    <n v="117869"/>
    <n v="734"/>
    <n v="21169"/>
    <n v="7090803"/>
  </r>
  <r>
    <x v="5"/>
    <x v="5"/>
    <x v="0"/>
    <x v="3"/>
    <x v="5"/>
    <n v="127"/>
    <n v="3760"/>
    <n v="23"/>
    <n v="21169"/>
    <n v="7090803"/>
  </r>
  <r>
    <x v="5"/>
    <x v="4"/>
    <x v="0"/>
    <x v="3"/>
    <x v="0"/>
    <n v="62"/>
    <n v="2247"/>
    <n v="18"/>
    <n v="21229"/>
    <n v="7246801"/>
  </r>
  <r>
    <x v="5"/>
    <x v="4"/>
    <x v="0"/>
    <x v="3"/>
    <x v="1"/>
    <n v="0"/>
    <n v="0"/>
    <n v="0"/>
    <n v="21229"/>
    <n v="7246801"/>
  </r>
  <r>
    <x v="5"/>
    <x v="4"/>
    <x v="0"/>
    <x v="3"/>
    <x v="2"/>
    <n v="2088"/>
    <n v="93293"/>
    <n v="511"/>
    <n v="21229"/>
    <n v="7246801"/>
  </r>
  <r>
    <x v="5"/>
    <x v="4"/>
    <x v="0"/>
    <x v="3"/>
    <x v="3"/>
    <n v="1169"/>
    <n v="37148"/>
    <n v="207"/>
    <n v="21229"/>
    <n v="7246801"/>
  </r>
  <r>
    <x v="5"/>
    <x v="4"/>
    <x v="0"/>
    <x v="3"/>
    <x v="4"/>
    <n v="3648"/>
    <n v="129412"/>
    <n v="715"/>
    <n v="21229"/>
    <n v="7246801"/>
  </r>
  <r>
    <x v="5"/>
    <x v="4"/>
    <x v="0"/>
    <x v="3"/>
    <x v="5"/>
    <n v="114"/>
    <n v="3442"/>
    <n v="23"/>
    <n v="21229"/>
    <n v="7246801"/>
  </r>
  <r>
    <x v="5"/>
    <x v="8"/>
    <x v="0"/>
    <x v="3"/>
    <x v="0"/>
    <n v="0"/>
    <n v="0"/>
    <n v="0"/>
    <n v="21547"/>
    <n v="6914259"/>
  </r>
  <r>
    <x v="5"/>
    <x v="8"/>
    <x v="0"/>
    <x v="3"/>
    <x v="1"/>
    <n v="0"/>
    <n v="0"/>
    <n v="0"/>
    <n v="21547"/>
    <n v="6914259"/>
  </r>
  <r>
    <x v="5"/>
    <x v="8"/>
    <x v="0"/>
    <x v="3"/>
    <x v="2"/>
    <n v="1697"/>
    <n v="62346"/>
    <n v="463"/>
    <n v="21547"/>
    <n v="6914259"/>
  </r>
  <r>
    <x v="5"/>
    <x v="8"/>
    <x v="0"/>
    <x v="3"/>
    <x v="3"/>
    <n v="0"/>
    <n v="0"/>
    <n v="0"/>
    <n v="21547"/>
    <n v="6914259"/>
  </r>
  <r>
    <x v="5"/>
    <x v="8"/>
    <x v="0"/>
    <x v="3"/>
    <x v="4"/>
    <n v="3157"/>
    <n v="97662"/>
    <n v="669"/>
    <n v="21547"/>
    <n v="6914259"/>
  </r>
  <r>
    <x v="5"/>
    <x v="8"/>
    <x v="0"/>
    <x v="3"/>
    <x v="5"/>
    <n v="0"/>
    <n v="0"/>
    <n v="0"/>
    <n v="21547"/>
    <n v="6914259"/>
  </r>
  <r>
    <x v="5"/>
    <x v="3"/>
    <x v="0"/>
    <x v="3"/>
    <x v="0"/>
    <n v="75"/>
    <n v="2515"/>
    <n v="17"/>
    <n v="21549"/>
    <n v="7406300"/>
  </r>
  <r>
    <x v="5"/>
    <x v="3"/>
    <x v="0"/>
    <x v="3"/>
    <x v="1"/>
    <n v="6"/>
    <n v="300"/>
    <n v="3"/>
    <n v="21549"/>
    <n v="7406300"/>
  </r>
  <r>
    <x v="5"/>
    <x v="3"/>
    <x v="0"/>
    <x v="3"/>
    <x v="2"/>
    <n v="2313"/>
    <n v="109877"/>
    <n v="596"/>
    <n v="21549"/>
    <n v="7406300"/>
  </r>
  <r>
    <x v="5"/>
    <x v="3"/>
    <x v="0"/>
    <x v="3"/>
    <x v="3"/>
    <n v="1207"/>
    <n v="38674"/>
    <n v="210"/>
    <n v="21549"/>
    <n v="7406300"/>
  </r>
  <r>
    <x v="5"/>
    <x v="3"/>
    <x v="0"/>
    <x v="3"/>
    <x v="4"/>
    <n v="3405"/>
    <n v="125979"/>
    <n v="719"/>
    <n v="21549"/>
    <n v="7406300"/>
  </r>
  <r>
    <x v="5"/>
    <x v="3"/>
    <x v="0"/>
    <x v="3"/>
    <x v="5"/>
    <n v="110"/>
    <n v="3466"/>
    <n v="17"/>
    <n v="21549"/>
    <n v="7406300"/>
  </r>
  <r>
    <x v="5"/>
    <x v="2"/>
    <x v="0"/>
    <x v="3"/>
    <x v="0"/>
    <n v="51"/>
    <n v="1760"/>
    <n v="13"/>
    <n v="22487"/>
    <n v="1468035"/>
  </r>
  <r>
    <x v="5"/>
    <x v="2"/>
    <x v="0"/>
    <x v="3"/>
    <x v="1"/>
    <n v="19"/>
    <n v="870"/>
    <n v="6"/>
    <n v="22487"/>
    <n v="1468035"/>
  </r>
  <r>
    <x v="5"/>
    <x v="2"/>
    <x v="0"/>
    <x v="3"/>
    <x v="2"/>
    <n v="2386"/>
    <n v="118317"/>
    <n v="658"/>
    <n v="22487"/>
    <n v="1468035"/>
  </r>
  <r>
    <x v="5"/>
    <x v="2"/>
    <x v="0"/>
    <x v="3"/>
    <x v="3"/>
    <n v="1037"/>
    <n v="35469"/>
    <n v="202"/>
    <n v="22487"/>
    <n v="1468035"/>
  </r>
  <r>
    <x v="5"/>
    <x v="2"/>
    <x v="0"/>
    <x v="3"/>
    <x v="4"/>
    <n v="2934"/>
    <n v="112783"/>
    <n v="652"/>
    <n v="22487"/>
    <n v="1468035"/>
  </r>
  <r>
    <x v="5"/>
    <x v="2"/>
    <x v="0"/>
    <x v="3"/>
    <x v="5"/>
    <n v="67"/>
    <n v="2146"/>
    <n v="14"/>
    <n v="22487"/>
    <n v="1468035"/>
  </r>
  <r>
    <x v="6"/>
    <x v="8"/>
    <x v="0"/>
    <x v="0"/>
    <x v="0"/>
    <n v="0"/>
    <n v="0"/>
    <n v="0"/>
    <n v="111544"/>
    <n v="22878042"/>
  </r>
  <r>
    <x v="6"/>
    <x v="8"/>
    <x v="0"/>
    <x v="0"/>
    <x v="1"/>
    <n v="0"/>
    <n v="0"/>
    <n v="0"/>
    <n v="111544"/>
    <n v="22878042"/>
  </r>
  <r>
    <x v="6"/>
    <x v="8"/>
    <x v="0"/>
    <x v="0"/>
    <x v="2"/>
    <n v="343"/>
    <n v="9460"/>
    <n v="135"/>
    <n v="111544"/>
    <n v="22878042"/>
  </r>
  <r>
    <x v="6"/>
    <x v="8"/>
    <x v="0"/>
    <x v="0"/>
    <x v="3"/>
    <n v="0"/>
    <n v="0"/>
    <n v="0"/>
    <n v="111544"/>
    <n v="22878042"/>
  </r>
  <r>
    <x v="6"/>
    <x v="8"/>
    <x v="0"/>
    <x v="0"/>
    <x v="4"/>
    <n v="183"/>
    <n v="5623"/>
    <n v="45"/>
    <n v="111544"/>
    <n v="22878042"/>
  </r>
  <r>
    <x v="6"/>
    <x v="8"/>
    <x v="0"/>
    <x v="0"/>
    <x v="5"/>
    <n v="0"/>
    <n v="0"/>
    <n v="0"/>
    <n v="111544"/>
    <n v="22878042"/>
  </r>
  <r>
    <x v="6"/>
    <x v="4"/>
    <x v="0"/>
    <x v="0"/>
    <x v="0"/>
    <n v="4"/>
    <n v="120"/>
    <n v="2"/>
    <n v="115592"/>
    <n v="23175092"/>
  </r>
  <r>
    <x v="6"/>
    <x v="4"/>
    <x v="0"/>
    <x v="0"/>
    <x v="1"/>
    <n v="0"/>
    <n v="0"/>
    <n v="0"/>
    <n v="115592"/>
    <n v="23175092"/>
  </r>
  <r>
    <x v="6"/>
    <x v="4"/>
    <x v="0"/>
    <x v="0"/>
    <x v="2"/>
    <n v="257"/>
    <n v="7296"/>
    <n v="94"/>
    <n v="115592"/>
    <n v="23175092"/>
  </r>
  <r>
    <x v="6"/>
    <x v="4"/>
    <x v="0"/>
    <x v="0"/>
    <x v="3"/>
    <n v="5"/>
    <n v="150"/>
    <n v="4"/>
    <n v="115592"/>
    <n v="23175092"/>
  </r>
  <r>
    <x v="6"/>
    <x v="4"/>
    <x v="0"/>
    <x v="0"/>
    <x v="4"/>
    <n v="189"/>
    <n v="5722"/>
    <n v="55"/>
    <n v="115592"/>
    <n v="23175092"/>
  </r>
  <r>
    <x v="6"/>
    <x v="4"/>
    <x v="0"/>
    <x v="0"/>
    <x v="5"/>
    <n v="6"/>
    <n v="180"/>
    <n v="3"/>
    <n v="115592"/>
    <n v="23175092"/>
  </r>
  <r>
    <x v="6"/>
    <x v="8"/>
    <x v="1"/>
    <x v="0"/>
    <x v="0"/>
    <n v="0"/>
    <n v="0"/>
    <n v="0"/>
    <n v="115663"/>
    <n v="23966119"/>
  </r>
  <r>
    <x v="6"/>
    <x v="8"/>
    <x v="1"/>
    <x v="0"/>
    <x v="1"/>
    <n v="0"/>
    <n v="0"/>
    <n v="0"/>
    <n v="115663"/>
    <n v="23966119"/>
  </r>
  <r>
    <x v="6"/>
    <x v="8"/>
    <x v="1"/>
    <x v="0"/>
    <x v="2"/>
    <n v="412"/>
    <n v="11335"/>
    <n v="127"/>
    <n v="115663"/>
    <n v="23966119"/>
  </r>
  <r>
    <x v="6"/>
    <x v="8"/>
    <x v="1"/>
    <x v="0"/>
    <x v="3"/>
    <n v="0"/>
    <n v="0"/>
    <n v="0"/>
    <n v="115663"/>
    <n v="23966119"/>
  </r>
  <r>
    <x v="6"/>
    <x v="8"/>
    <x v="1"/>
    <x v="0"/>
    <x v="4"/>
    <n v="169"/>
    <n v="5214"/>
    <n v="32"/>
    <n v="115663"/>
    <n v="23966119"/>
  </r>
  <r>
    <x v="6"/>
    <x v="8"/>
    <x v="1"/>
    <x v="0"/>
    <x v="5"/>
    <n v="0"/>
    <n v="0"/>
    <n v="0"/>
    <n v="115663"/>
    <n v="23966119"/>
  </r>
  <r>
    <x v="6"/>
    <x v="9"/>
    <x v="0"/>
    <x v="0"/>
    <x v="0"/>
    <n v="0"/>
    <n v="0"/>
    <n v="0"/>
    <n v="119207"/>
    <n v="18164358"/>
  </r>
  <r>
    <x v="6"/>
    <x v="9"/>
    <x v="0"/>
    <x v="0"/>
    <x v="1"/>
    <n v="0"/>
    <n v="0"/>
    <n v="0"/>
    <n v="119207"/>
    <n v="18164358"/>
  </r>
  <r>
    <x v="6"/>
    <x v="9"/>
    <x v="0"/>
    <x v="0"/>
    <x v="2"/>
    <n v="354"/>
    <n v="9930"/>
    <n v="144"/>
    <n v="119207"/>
    <n v="18164358"/>
  </r>
  <r>
    <x v="6"/>
    <x v="9"/>
    <x v="0"/>
    <x v="0"/>
    <x v="3"/>
    <n v="0"/>
    <n v="0"/>
    <n v="0"/>
    <n v="119207"/>
    <n v="18164358"/>
  </r>
  <r>
    <x v="6"/>
    <x v="9"/>
    <x v="0"/>
    <x v="0"/>
    <x v="4"/>
    <n v="149"/>
    <n v="4468"/>
    <n v="41"/>
    <n v="119207"/>
    <n v="18164358"/>
  </r>
  <r>
    <x v="6"/>
    <x v="9"/>
    <x v="0"/>
    <x v="0"/>
    <x v="5"/>
    <n v="0"/>
    <n v="0"/>
    <n v="0"/>
    <n v="119207"/>
    <n v="18164358"/>
  </r>
  <r>
    <x v="6"/>
    <x v="4"/>
    <x v="1"/>
    <x v="0"/>
    <x v="0"/>
    <n v="11"/>
    <n v="330"/>
    <n v="1"/>
    <n v="119896"/>
    <n v="24187880"/>
  </r>
  <r>
    <x v="6"/>
    <x v="4"/>
    <x v="1"/>
    <x v="0"/>
    <x v="1"/>
    <n v="0"/>
    <n v="0"/>
    <n v="0"/>
    <n v="119896"/>
    <n v="24187880"/>
  </r>
  <r>
    <x v="6"/>
    <x v="4"/>
    <x v="1"/>
    <x v="0"/>
    <x v="2"/>
    <n v="389"/>
    <n v="11707"/>
    <n v="133"/>
    <n v="119896"/>
    <n v="24187880"/>
  </r>
  <r>
    <x v="6"/>
    <x v="4"/>
    <x v="1"/>
    <x v="0"/>
    <x v="3"/>
    <n v="3"/>
    <n v="90"/>
    <n v="2"/>
    <n v="119896"/>
    <n v="24187880"/>
  </r>
  <r>
    <x v="6"/>
    <x v="4"/>
    <x v="1"/>
    <x v="0"/>
    <x v="4"/>
    <n v="118"/>
    <n v="3660"/>
    <n v="31"/>
    <n v="119896"/>
    <n v="24187880"/>
  </r>
  <r>
    <x v="6"/>
    <x v="4"/>
    <x v="1"/>
    <x v="0"/>
    <x v="5"/>
    <n v="14"/>
    <n v="420"/>
    <n v="3"/>
    <n v="119896"/>
    <n v="24187880"/>
  </r>
  <r>
    <x v="6"/>
    <x v="7"/>
    <x v="0"/>
    <x v="0"/>
    <x v="0"/>
    <n v="0"/>
    <n v="0"/>
    <n v="0"/>
    <n v="120210"/>
    <n v="25527133"/>
  </r>
  <r>
    <x v="6"/>
    <x v="7"/>
    <x v="0"/>
    <x v="0"/>
    <x v="1"/>
    <n v="0"/>
    <n v="0"/>
    <n v="0"/>
    <n v="120210"/>
    <n v="25527133"/>
  </r>
  <r>
    <x v="6"/>
    <x v="7"/>
    <x v="0"/>
    <x v="0"/>
    <x v="2"/>
    <n v="362"/>
    <n v="10347"/>
    <n v="140"/>
    <n v="120210"/>
    <n v="25527133"/>
  </r>
  <r>
    <x v="6"/>
    <x v="7"/>
    <x v="0"/>
    <x v="0"/>
    <x v="3"/>
    <n v="1"/>
    <n v="30"/>
    <n v="1"/>
    <n v="120210"/>
    <n v="25527133"/>
  </r>
  <r>
    <x v="6"/>
    <x v="7"/>
    <x v="0"/>
    <x v="0"/>
    <x v="4"/>
    <n v="140"/>
    <n v="4412"/>
    <n v="45"/>
    <n v="120210"/>
    <n v="25527133"/>
  </r>
  <r>
    <x v="6"/>
    <x v="7"/>
    <x v="0"/>
    <x v="0"/>
    <x v="5"/>
    <n v="12"/>
    <n v="360"/>
    <n v="1"/>
    <n v="120210"/>
    <n v="25527133"/>
  </r>
  <r>
    <x v="6"/>
    <x v="1"/>
    <x v="0"/>
    <x v="0"/>
    <x v="0"/>
    <n v="12"/>
    <n v="360"/>
    <n v="3"/>
    <n v="121775"/>
    <n v="13984022"/>
  </r>
  <r>
    <x v="6"/>
    <x v="1"/>
    <x v="0"/>
    <x v="0"/>
    <x v="1"/>
    <n v="1"/>
    <n v="30"/>
    <n v="1"/>
    <n v="121775"/>
    <n v="13984022"/>
  </r>
  <r>
    <x v="6"/>
    <x v="1"/>
    <x v="0"/>
    <x v="0"/>
    <x v="2"/>
    <n v="363"/>
    <n v="10336"/>
    <n v="109"/>
    <n v="121775"/>
    <n v="13984022"/>
  </r>
  <r>
    <x v="6"/>
    <x v="1"/>
    <x v="0"/>
    <x v="0"/>
    <x v="3"/>
    <n v="20"/>
    <n v="600"/>
    <n v="8"/>
    <n v="121775"/>
    <n v="13984022"/>
  </r>
  <r>
    <x v="6"/>
    <x v="1"/>
    <x v="0"/>
    <x v="0"/>
    <x v="4"/>
    <n v="138"/>
    <n v="4115"/>
    <n v="30"/>
    <n v="121775"/>
    <n v="13984022"/>
  </r>
  <r>
    <x v="6"/>
    <x v="1"/>
    <x v="0"/>
    <x v="0"/>
    <x v="5"/>
    <n v="14"/>
    <n v="396"/>
    <n v="6"/>
    <n v="121775"/>
    <n v="13984022"/>
  </r>
  <r>
    <x v="6"/>
    <x v="12"/>
    <x v="0"/>
    <x v="0"/>
    <x v="0"/>
    <n v="0"/>
    <n v="0"/>
    <n v="0"/>
    <n v="122122"/>
    <n v="24930351"/>
  </r>
  <r>
    <x v="6"/>
    <x v="12"/>
    <x v="0"/>
    <x v="0"/>
    <x v="1"/>
    <n v="0"/>
    <n v="0"/>
    <n v="0"/>
    <n v="122122"/>
    <n v="24930351"/>
  </r>
  <r>
    <x v="6"/>
    <x v="12"/>
    <x v="0"/>
    <x v="0"/>
    <x v="2"/>
    <n v="423"/>
    <n v="11832"/>
    <n v="154"/>
    <n v="122122"/>
    <n v="24930351"/>
  </r>
  <r>
    <x v="6"/>
    <x v="12"/>
    <x v="0"/>
    <x v="0"/>
    <x v="3"/>
    <n v="0"/>
    <n v="0"/>
    <n v="0"/>
    <n v="122122"/>
    <n v="24930351"/>
  </r>
  <r>
    <x v="6"/>
    <x v="12"/>
    <x v="0"/>
    <x v="0"/>
    <x v="4"/>
    <n v="136"/>
    <n v="4688"/>
    <n v="47"/>
    <n v="122122"/>
    <n v="24930351"/>
  </r>
  <r>
    <x v="6"/>
    <x v="12"/>
    <x v="0"/>
    <x v="0"/>
    <x v="5"/>
    <n v="0"/>
    <n v="0"/>
    <n v="0"/>
    <n v="122122"/>
    <n v="24930351"/>
  </r>
  <r>
    <x v="6"/>
    <x v="3"/>
    <x v="0"/>
    <x v="0"/>
    <x v="0"/>
    <n v="10"/>
    <n v="300"/>
    <n v="3"/>
    <n v="122324"/>
    <n v="26438381"/>
  </r>
  <r>
    <x v="6"/>
    <x v="3"/>
    <x v="0"/>
    <x v="0"/>
    <x v="1"/>
    <n v="0"/>
    <n v="0"/>
    <n v="0"/>
    <n v="122324"/>
    <n v="26438381"/>
  </r>
  <r>
    <x v="6"/>
    <x v="3"/>
    <x v="0"/>
    <x v="0"/>
    <x v="2"/>
    <n v="332"/>
    <n v="9386"/>
    <n v="108"/>
    <n v="122324"/>
    <n v="26438381"/>
  </r>
  <r>
    <x v="6"/>
    <x v="3"/>
    <x v="0"/>
    <x v="0"/>
    <x v="3"/>
    <n v="15"/>
    <n v="644"/>
    <n v="9"/>
    <n v="122324"/>
    <n v="26438381"/>
  </r>
  <r>
    <x v="6"/>
    <x v="3"/>
    <x v="0"/>
    <x v="0"/>
    <x v="4"/>
    <n v="122"/>
    <n v="3900"/>
    <n v="34"/>
    <n v="122324"/>
    <n v="26438381"/>
  </r>
  <r>
    <x v="6"/>
    <x v="3"/>
    <x v="0"/>
    <x v="0"/>
    <x v="5"/>
    <n v="16"/>
    <n v="480"/>
    <n v="3"/>
    <n v="122324"/>
    <n v="26438381"/>
  </r>
  <r>
    <x v="6"/>
    <x v="11"/>
    <x v="0"/>
    <x v="0"/>
    <x v="0"/>
    <n v="0"/>
    <n v="0"/>
    <n v="0"/>
    <n v="122333"/>
    <n v="24234863"/>
  </r>
  <r>
    <x v="6"/>
    <x v="11"/>
    <x v="0"/>
    <x v="0"/>
    <x v="1"/>
    <n v="0"/>
    <n v="0"/>
    <n v="0"/>
    <n v="122333"/>
    <n v="24234863"/>
  </r>
  <r>
    <x v="6"/>
    <x v="11"/>
    <x v="0"/>
    <x v="0"/>
    <x v="2"/>
    <n v="397"/>
    <n v="10911"/>
    <n v="150"/>
    <n v="122333"/>
    <n v="24234863"/>
  </r>
  <r>
    <x v="6"/>
    <x v="11"/>
    <x v="0"/>
    <x v="0"/>
    <x v="3"/>
    <n v="0"/>
    <n v="0"/>
    <n v="0"/>
    <n v="122333"/>
    <n v="24234863"/>
  </r>
  <r>
    <x v="6"/>
    <x v="11"/>
    <x v="0"/>
    <x v="0"/>
    <x v="4"/>
    <n v="177"/>
    <n v="5640"/>
    <n v="56"/>
    <n v="122333"/>
    <n v="24234863"/>
  </r>
  <r>
    <x v="6"/>
    <x v="11"/>
    <x v="0"/>
    <x v="0"/>
    <x v="5"/>
    <n v="0"/>
    <n v="0"/>
    <n v="0"/>
    <n v="122333"/>
    <n v="24234863"/>
  </r>
  <r>
    <x v="6"/>
    <x v="5"/>
    <x v="0"/>
    <x v="0"/>
    <x v="0"/>
    <n v="6"/>
    <n v="180"/>
    <n v="2"/>
    <n v="122651"/>
    <n v="25604932"/>
  </r>
  <r>
    <x v="6"/>
    <x v="5"/>
    <x v="0"/>
    <x v="0"/>
    <x v="1"/>
    <n v="0"/>
    <n v="0"/>
    <n v="0"/>
    <n v="122651"/>
    <n v="25604932"/>
  </r>
  <r>
    <x v="6"/>
    <x v="5"/>
    <x v="0"/>
    <x v="0"/>
    <x v="2"/>
    <n v="337"/>
    <n v="9443"/>
    <n v="145"/>
    <n v="122651"/>
    <n v="25604932"/>
  </r>
  <r>
    <x v="6"/>
    <x v="5"/>
    <x v="0"/>
    <x v="0"/>
    <x v="3"/>
    <n v="6"/>
    <n v="180"/>
    <n v="4"/>
    <n v="122651"/>
    <n v="25604932"/>
  </r>
  <r>
    <x v="6"/>
    <x v="5"/>
    <x v="0"/>
    <x v="0"/>
    <x v="4"/>
    <n v="163"/>
    <n v="4893"/>
    <n v="52"/>
    <n v="122651"/>
    <n v="25604932"/>
  </r>
  <r>
    <x v="6"/>
    <x v="5"/>
    <x v="0"/>
    <x v="0"/>
    <x v="5"/>
    <n v="1"/>
    <n v="30"/>
    <n v="1"/>
    <n v="122651"/>
    <n v="25604932"/>
  </r>
  <r>
    <x v="6"/>
    <x v="6"/>
    <x v="0"/>
    <x v="0"/>
    <x v="0"/>
    <n v="17"/>
    <n v="510"/>
    <n v="4"/>
    <n v="122800"/>
    <n v="26501377"/>
  </r>
  <r>
    <x v="6"/>
    <x v="6"/>
    <x v="0"/>
    <x v="0"/>
    <x v="1"/>
    <n v="0"/>
    <n v="0"/>
    <n v="0"/>
    <n v="122800"/>
    <n v="26501377"/>
  </r>
  <r>
    <x v="6"/>
    <x v="6"/>
    <x v="0"/>
    <x v="0"/>
    <x v="2"/>
    <n v="325"/>
    <n v="9039"/>
    <n v="120"/>
    <n v="122800"/>
    <n v="26501377"/>
  </r>
  <r>
    <x v="6"/>
    <x v="6"/>
    <x v="0"/>
    <x v="0"/>
    <x v="3"/>
    <n v="13"/>
    <n v="390"/>
    <n v="4"/>
    <n v="122800"/>
    <n v="26501377"/>
  </r>
  <r>
    <x v="6"/>
    <x v="6"/>
    <x v="0"/>
    <x v="0"/>
    <x v="4"/>
    <n v="108"/>
    <n v="3382"/>
    <n v="40"/>
    <n v="122800"/>
    <n v="26501377"/>
  </r>
  <r>
    <x v="6"/>
    <x v="6"/>
    <x v="0"/>
    <x v="0"/>
    <x v="5"/>
    <n v="0"/>
    <n v="0"/>
    <n v="0"/>
    <n v="122800"/>
    <n v="26501377"/>
  </r>
  <r>
    <x v="6"/>
    <x v="2"/>
    <x v="0"/>
    <x v="0"/>
    <x v="0"/>
    <n v="4"/>
    <n v="180"/>
    <n v="4"/>
    <n v="123125"/>
    <n v="24868756"/>
  </r>
  <r>
    <x v="6"/>
    <x v="2"/>
    <x v="0"/>
    <x v="0"/>
    <x v="1"/>
    <n v="2"/>
    <n v="60"/>
    <n v="1"/>
    <n v="123125"/>
    <n v="24868756"/>
  </r>
  <r>
    <x v="6"/>
    <x v="2"/>
    <x v="0"/>
    <x v="0"/>
    <x v="2"/>
    <n v="391"/>
    <n v="11437"/>
    <n v="115"/>
    <n v="123125"/>
    <n v="24868756"/>
  </r>
  <r>
    <x v="6"/>
    <x v="2"/>
    <x v="0"/>
    <x v="0"/>
    <x v="3"/>
    <n v="42"/>
    <n v="1410"/>
    <n v="14"/>
    <n v="123125"/>
    <n v="24868756"/>
  </r>
  <r>
    <x v="6"/>
    <x v="2"/>
    <x v="0"/>
    <x v="0"/>
    <x v="4"/>
    <n v="151"/>
    <n v="4527"/>
    <n v="39"/>
    <n v="123125"/>
    <n v="24868756"/>
  </r>
  <r>
    <x v="6"/>
    <x v="2"/>
    <x v="0"/>
    <x v="0"/>
    <x v="5"/>
    <n v="19"/>
    <n v="570"/>
    <n v="6"/>
    <n v="123125"/>
    <n v="24868756"/>
  </r>
  <r>
    <x v="6"/>
    <x v="9"/>
    <x v="1"/>
    <x v="0"/>
    <x v="0"/>
    <n v="0"/>
    <n v="0"/>
    <n v="0"/>
    <n v="123741"/>
    <n v="18893729"/>
  </r>
  <r>
    <x v="6"/>
    <x v="9"/>
    <x v="1"/>
    <x v="0"/>
    <x v="1"/>
    <n v="0"/>
    <n v="0"/>
    <n v="0"/>
    <n v="123741"/>
    <n v="18893729"/>
  </r>
  <r>
    <x v="6"/>
    <x v="9"/>
    <x v="1"/>
    <x v="0"/>
    <x v="2"/>
    <n v="425"/>
    <n v="12201"/>
    <n v="127"/>
    <n v="123741"/>
    <n v="18893729"/>
  </r>
  <r>
    <x v="6"/>
    <x v="9"/>
    <x v="1"/>
    <x v="0"/>
    <x v="3"/>
    <n v="0"/>
    <n v="0"/>
    <n v="0"/>
    <n v="123741"/>
    <n v="18893729"/>
  </r>
  <r>
    <x v="6"/>
    <x v="9"/>
    <x v="1"/>
    <x v="0"/>
    <x v="4"/>
    <n v="164"/>
    <n v="4852"/>
    <n v="30"/>
    <n v="123741"/>
    <n v="18893729"/>
  </r>
  <r>
    <x v="6"/>
    <x v="9"/>
    <x v="1"/>
    <x v="0"/>
    <x v="5"/>
    <n v="0"/>
    <n v="0"/>
    <n v="0"/>
    <n v="123741"/>
    <n v="18893729"/>
  </r>
  <r>
    <x v="6"/>
    <x v="7"/>
    <x v="1"/>
    <x v="0"/>
    <x v="0"/>
    <n v="8"/>
    <n v="240"/>
    <n v="2"/>
    <n v="123942"/>
    <n v="26487171"/>
  </r>
  <r>
    <x v="6"/>
    <x v="7"/>
    <x v="1"/>
    <x v="0"/>
    <x v="1"/>
    <n v="0"/>
    <n v="0"/>
    <n v="0"/>
    <n v="123942"/>
    <n v="26487171"/>
  </r>
  <r>
    <x v="6"/>
    <x v="7"/>
    <x v="1"/>
    <x v="0"/>
    <x v="2"/>
    <n v="331"/>
    <n v="10018"/>
    <n v="117"/>
    <n v="123942"/>
    <n v="26487171"/>
  </r>
  <r>
    <x v="6"/>
    <x v="7"/>
    <x v="1"/>
    <x v="0"/>
    <x v="3"/>
    <n v="0"/>
    <n v="0"/>
    <n v="0"/>
    <n v="123942"/>
    <n v="26487171"/>
  </r>
  <r>
    <x v="6"/>
    <x v="7"/>
    <x v="1"/>
    <x v="0"/>
    <x v="4"/>
    <n v="217"/>
    <n v="6765"/>
    <n v="42"/>
    <n v="123942"/>
    <n v="26487171"/>
  </r>
  <r>
    <x v="6"/>
    <x v="7"/>
    <x v="1"/>
    <x v="0"/>
    <x v="5"/>
    <n v="0"/>
    <n v="0"/>
    <n v="0"/>
    <n v="123942"/>
    <n v="26487171"/>
  </r>
  <r>
    <x v="6"/>
    <x v="12"/>
    <x v="1"/>
    <x v="0"/>
    <x v="0"/>
    <n v="0"/>
    <n v="0"/>
    <n v="0"/>
    <n v="125738"/>
    <n v="25835594"/>
  </r>
  <r>
    <x v="6"/>
    <x v="12"/>
    <x v="1"/>
    <x v="0"/>
    <x v="1"/>
    <n v="0"/>
    <n v="0"/>
    <n v="0"/>
    <n v="125738"/>
    <n v="25835594"/>
  </r>
  <r>
    <x v="6"/>
    <x v="12"/>
    <x v="1"/>
    <x v="0"/>
    <x v="2"/>
    <n v="338"/>
    <n v="10178"/>
    <n v="126"/>
    <n v="125738"/>
    <n v="25835594"/>
  </r>
  <r>
    <x v="6"/>
    <x v="12"/>
    <x v="1"/>
    <x v="0"/>
    <x v="3"/>
    <n v="0"/>
    <n v="0"/>
    <n v="0"/>
    <n v="125738"/>
    <n v="25835594"/>
  </r>
  <r>
    <x v="6"/>
    <x v="12"/>
    <x v="1"/>
    <x v="0"/>
    <x v="4"/>
    <n v="222"/>
    <n v="6894"/>
    <n v="44"/>
    <n v="125738"/>
    <n v="25835594"/>
  </r>
  <r>
    <x v="6"/>
    <x v="12"/>
    <x v="1"/>
    <x v="0"/>
    <x v="5"/>
    <n v="0"/>
    <n v="0"/>
    <n v="0"/>
    <n v="125738"/>
    <n v="25835594"/>
  </r>
  <r>
    <x v="6"/>
    <x v="11"/>
    <x v="1"/>
    <x v="0"/>
    <x v="0"/>
    <n v="0"/>
    <n v="0"/>
    <n v="0"/>
    <n v="125941"/>
    <n v="25087657"/>
  </r>
  <r>
    <x v="6"/>
    <x v="11"/>
    <x v="1"/>
    <x v="0"/>
    <x v="1"/>
    <n v="0"/>
    <n v="0"/>
    <n v="0"/>
    <n v="125941"/>
    <n v="25087657"/>
  </r>
  <r>
    <x v="6"/>
    <x v="11"/>
    <x v="1"/>
    <x v="0"/>
    <x v="2"/>
    <n v="406"/>
    <n v="11874"/>
    <n v="129"/>
    <n v="125941"/>
    <n v="25087657"/>
  </r>
  <r>
    <x v="6"/>
    <x v="11"/>
    <x v="1"/>
    <x v="0"/>
    <x v="3"/>
    <n v="0"/>
    <n v="0"/>
    <n v="0"/>
    <n v="125941"/>
    <n v="25087657"/>
  </r>
  <r>
    <x v="6"/>
    <x v="11"/>
    <x v="1"/>
    <x v="0"/>
    <x v="4"/>
    <n v="169"/>
    <n v="5340"/>
    <n v="33"/>
    <n v="125941"/>
    <n v="25087657"/>
  </r>
  <r>
    <x v="6"/>
    <x v="11"/>
    <x v="1"/>
    <x v="0"/>
    <x v="5"/>
    <n v="0"/>
    <n v="0"/>
    <n v="0"/>
    <n v="125941"/>
    <n v="25087657"/>
  </r>
  <r>
    <x v="6"/>
    <x v="5"/>
    <x v="1"/>
    <x v="0"/>
    <x v="0"/>
    <n v="8"/>
    <n v="240"/>
    <n v="2"/>
    <n v="126251"/>
    <n v="26432925"/>
  </r>
  <r>
    <x v="6"/>
    <x v="5"/>
    <x v="1"/>
    <x v="0"/>
    <x v="1"/>
    <n v="0"/>
    <n v="0"/>
    <n v="0"/>
    <n v="126251"/>
    <n v="26432925"/>
  </r>
  <r>
    <x v="6"/>
    <x v="5"/>
    <x v="1"/>
    <x v="0"/>
    <x v="2"/>
    <n v="362"/>
    <n v="10558"/>
    <n v="135"/>
    <n v="126251"/>
    <n v="26432925"/>
  </r>
  <r>
    <x v="6"/>
    <x v="5"/>
    <x v="1"/>
    <x v="0"/>
    <x v="3"/>
    <n v="8"/>
    <n v="240"/>
    <n v="1"/>
    <n v="126251"/>
    <n v="26432925"/>
  </r>
  <r>
    <x v="6"/>
    <x v="5"/>
    <x v="1"/>
    <x v="0"/>
    <x v="4"/>
    <n v="183"/>
    <n v="5490"/>
    <n v="40"/>
    <n v="126251"/>
    <n v="26432925"/>
  </r>
  <r>
    <x v="6"/>
    <x v="5"/>
    <x v="1"/>
    <x v="0"/>
    <x v="5"/>
    <n v="10"/>
    <n v="300"/>
    <n v="1"/>
    <n v="126251"/>
    <n v="26432925"/>
  </r>
  <r>
    <x v="6"/>
    <x v="3"/>
    <x v="1"/>
    <x v="0"/>
    <x v="0"/>
    <n v="14"/>
    <n v="420"/>
    <n v="2"/>
    <n v="126396"/>
    <n v="27370227"/>
  </r>
  <r>
    <x v="6"/>
    <x v="3"/>
    <x v="1"/>
    <x v="0"/>
    <x v="1"/>
    <n v="0"/>
    <n v="0"/>
    <n v="0"/>
    <n v="126396"/>
    <n v="27370227"/>
  </r>
  <r>
    <x v="6"/>
    <x v="3"/>
    <x v="1"/>
    <x v="0"/>
    <x v="2"/>
    <n v="383"/>
    <n v="11690"/>
    <n v="129"/>
    <n v="126396"/>
    <n v="27370227"/>
  </r>
  <r>
    <x v="6"/>
    <x v="3"/>
    <x v="1"/>
    <x v="0"/>
    <x v="3"/>
    <n v="1"/>
    <n v="30"/>
    <n v="1"/>
    <n v="126396"/>
    <n v="27370227"/>
  </r>
  <r>
    <x v="6"/>
    <x v="3"/>
    <x v="1"/>
    <x v="0"/>
    <x v="4"/>
    <n v="113"/>
    <n v="3491"/>
    <n v="26"/>
    <n v="126396"/>
    <n v="27370227"/>
  </r>
  <r>
    <x v="6"/>
    <x v="3"/>
    <x v="1"/>
    <x v="0"/>
    <x v="5"/>
    <n v="9"/>
    <n v="330"/>
    <n v="3"/>
    <n v="126396"/>
    <n v="27370227"/>
  </r>
  <r>
    <x v="6"/>
    <x v="1"/>
    <x v="1"/>
    <x v="0"/>
    <x v="0"/>
    <n v="0"/>
    <n v="0"/>
    <n v="0"/>
    <n v="126640"/>
    <n v="14493350"/>
  </r>
  <r>
    <x v="6"/>
    <x v="1"/>
    <x v="1"/>
    <x v="0"/>
    <x v="1"/>
    <n v="0"/>
    <n v="0"/>
    <n v="0"/>
    <n v="126640"/>
    <n v="14493350"/>
  </r>
  <r>
    <x v="6"/>
    <x v="1"/>
    <x v="1"/>
    <x v="0"/>
    <x v="2"/>
    <n v="364"/>
    <n v="10954"/>
    <n v="115"/>
    <n v="126640"/>
    <n v="14493350"/>
  </r>
  <r>
    <x v="6"/>
    <x v="1"/>
    <x v="1"/>
    <x v="0"/>
    <x v="3"/>
    <n v="7"/>
    <n v="210"/>
    <n v="3"/>
    <n v="126640"/>
    <n v="14493350"/>
  </r>
  <r>
    <x v="6"/>
    <x v="1"/>
    <x v="1"/>
    <x v="0"/>
    <x v="4"/>
    <n v="118"/>
    <n v="3634"/>
    <n v="29"/>
    <n v="126640"/>
    <n v="14493350"/>
  </r>
  <r>
    <x v="6"/>
    <x v="1"/>
    <x v="1"/>
    <x v="0"/>
    <x v="5"/>
    <n v="6"/>
    <n v="150"/>
    <n v="2"/>
    <n v="126640"/>
    <n v="14493350"/>
  </r>
  <r>
    <x v="6"/>
    <x v="6"/>
    <x v="1"/>
    <x v="0"/>
    <x v="0"/>
    <n v="0"/>
    <n v="0"/>
    <n v="0"/>
    <n v="127072"/>
    <n v="27506277"/>
  </r>
  <r>
    <x v="6"/>
    <x v="6"/>
    <x v="1"/>
    <x v="0"/>
    <x v="1"/>
    <n v="0"/>
    <n v="0"/>
    <n v="0"/>
    <n v="127072"/>
    <n v="27506277"/>
  </r>
  <r>
    <x v="6"/>
    <x v="6"/>
    <x v="1"/>
    <x v="0"/>
    <x v="2"/>
    <n v="449"/>
    <n v="13860"/>
    <n v="126"/>
    <n v="127072"/>
    <n v="27506277"/>
  </r>
  <r>
    <x v="6"/>
    <x v="6"/>
    <x v="1"/>
    <x v="0"/>
    <x v="3"/>
    <n v="1"/>
    <n v="30"/>
    <n v="1"/>
    <n v="127072"/>
    <n v="27506277"/>
  </r>
  <r>
    <x v="6"/>
    <x v="6"/>
    <x v="1"/>
    <x v="0"/>
    <x v="4"/>
    <n v="150"/>
    <n v="4595"/>
    <n v="35"/>
    <n v="127072"/>
    <n v="27506277"/>
  </r>
  <r>
    <x v="6"/>
    <x v="6"/>
    <x v="1"/>
    <x v="0"/>
    <x v="5"/>
    <n v="23"/>
    <n v="675"/>
    <n v="3"/>
    <n v="127072"/>
    <n v="27506277"/>
  </r>
  <r>
    <x v="6"/>
    <x v="2"/>
    <x v="1"/>
    <x v="0"/>
    <x v="0"/>
    <n v="0"/>
    <n v="0"/>
    <n v="0"/>
    <n v="127464"/>
    <n v="25806302"/>
  </r>
  <r>
    <x v="6"/>
    <x v="2"/>
    <x v="1"/>
    <x v="0"/>
    <x v="1"/>
    <n v="0"/>
    <n v="0"/>
    <n v="0"/>
    <n v="127464"/>
    <n v="25806302"/>
  </r>
  <r>
    <x v="6"/>
    <x v="2"/>
    <x v="1"/>
    <x v="0"/>
    <x v="2"/>
    <n v="364"/>
    <n v="11163"/>
    <n v="103"/>
    <n v="127464"/>
    <n v="25806302"/>
  </r>
  <r>
    <x v="6"/>
    <x v="2"/>
    <x v="1"/>
    <x v="0"/>
    <x v="3"/>
    <n v="7"/>
    <n v="210"/>
    <n v="3"/>
    <n v="127464"/>
    <n v="25806302"/>
  </r>
  <r>
    <x v="6"/>
    <x v="2"/>
    <x v="1"/>
    <x v="0"/>
    <x v="4"/>
    <n v="114"/>
    <n v="3555"/>
    <n v="28"/>
    <n v="127464"/>
    <n v="25806302"/>
  </r>
  <r>
    <x v="6"/>
    <x v="2"/>
    <x v="1"/>
    <x v="0"/>
    <x v="5"/>
    <n v="13"/>
    <n v="390"/>
    <n v="4"/>
    <n v="127464"/>
    <n v="25806302"/>
  </r>
  <r>
    <x v="6"/>
    <x v="10"/>
    <x v="0"/>
    <x v="0"/>
    <x v="0"/>
    <n v="0"/>
    <n v="0"/>
    <n v="0"/>
    <n v="167545"/>
    <n v="16220349"/>
  </r>
  <r>
    <x v="6"/>
    <x v="10"/>
    <x v="0"/>
    <x v="0"/>
    <x v="1"/>
    <n v="0"/>
    <n v="0"/>
    <n v="0"/>
    <n v="167545"/>
    <n v="16220349"/>
  </r>
  <r>
    <x v="6"/>
    <x v="10"/>
    <x v="0"/>
    <x v="0"/>
    <x v="2"/>
    <n v="438"/>
    <n v="11952"/>
    <n v="156"/>
    <n v="167545"/>
    <n v="16220349"/>
  </r>
  <r>
    <x v="6"/>
    <x v="10"/>
    <x v="0"/>
    <x v="0"/>
    <x v="3"/>
    <n v="0"/>
    <n v="0"/>
    <n v="0"/>
    <n v="167545"/>
    <n v="16220349"/>
  </r>
  <r>
    <x v="6"/>
    <x v="10"/>
    <x v="0"/>
    <x v="0"/>
    <x v="4"/>
    <n v="109"/>
    <n v="3492"/>
    <n v="41"/>
    <n v="167545"/>
    <n v="16220349"/>
  </r>
  <r>
    <x v="6"/>
    <x v="10"/>
    <x v="0"/>
    <x v="0"/>
    <x v="5"/>
    <n v="0"/>
    <n v="0"/>
    <n v="0"/>
    <n v="167545"/>
    <n v="16220349"/>
  </r>
  <r>
    <x v="6"/>
    <x v="10"/>
    <x v="1"/>
    <x v="0"/>
    <x v="0"/>
    <n v="0"/>
    <n v="0"/>
    <n v="0"/>
    <n v="173272"/>
    <n v="17095987"/>
  </r>
  <r>
    <x v="6"/>
    <x v="10"/>
    <x v="1"/>
    <x v="0"/>
    <x v="1"/>
    <n v="0"/>
    <n v="0"/>
    <n v="0"/>
    <n v="173272"/>
    <n v="17095987"/>
  </r>
  <r>
    <x v="6"/>
    <x v="10"/>
    <x v="1"/>
    <x v="0"/>
    <x v="2"/>
    <n v="506"/>
    <n v="13940"/>
    <n v="175"/>
    <n v="173272"/>
    <n v="17095987"/>
  </r>
  <r>
    <x v="6"/>
    <x v="10"/>
    <x v="1"/>
    <x v="0"/>
    <x v="3"/>
    <n v="0"/>
    <n v="0"/>
    <n v="0"/>
    <n v="173272"/>
    <n v="17095987"/>
  </r>
  <r>
    <x v="6"/>
    <x v="10"/>
    <x v="1"/>
    <x v="0"/>
    <x v="4"/>
    <n v="83"/>
    <n v="2433"/>
    <n v="25"/>
    <n v="173272"/>
    <n v="17095987"/>
  </r>
  <r>
    <x v="6"/>
    <x v="10"/>
    <x v="1"/>
    <x v="0"/>
    <x v="5"/>
    <n v="0"/>
    <n v="0"/>
    <n v="0"/>
    <n v="173272"/>
    <n v="17095987"/>
  </r>
  <r>
    <x v="6"/>
    <x v="2"/>
    <x v="1"/>
    <x v="1"/>
    <x v="0"/>
    <n v="37"/>
    <n v="1110"/>
    <n v="6"/>
    <n v="128392"/>
    <n v="24790074"/>
  </r>
  <r>
    <x v="6"/>
    <x v="2"/>
    <x v="1"/>
    <x v="1"/>
    <x v="1"/>
    <n v="25"/>
    <n v="750"/>
    <n v="6"/>
    <n v="128392"/>
    <n v="24790074"/>
  </r>
  <r>
    <x v="6"/>
    <x v="2"/>
    <x v="1"/>
    <x v="1"/>
    <x v="2"/>
    <n v="243"/>
    <n v="8488"/>
    <n v="81"/>
    <n v="128392"/>
    <n v="24790074"/>
  </r>
  <r>
    <x v="6"/>
    <x v="2"/>
    <x v="1"/>
    <x v="1"/>
    <x v="3"/>
    <n v="120"/>
    <n v="4057"/>
    <n v="32"/>
    <n v="128392"/>
    <n v="24790074"/>
  </r>
  <r>
    <x v="6"/>
    <x v="2"/>
    <x v="1"/>
    <x v="1"/>
    <x v="4"/>
    <n v="184"/>
    <n v="6338"/>
    <n v="46"/>
    <n v="128392"/>
    <n v="24790074"/>
  </r>
  <r>
    <x v="6"/>
    <x v="2"/>
    <x v="1"/>
    <x v="1"/>
    <x v="5"/>
    <n v="25"/>
    <n v="990"/>
    <n v="3"/>
    <n v="128392"/>
    <n v="24790074"/>
  </r>
  <r>
    <x v="6"/>
    <x v="3"/>
    <x v="1"/>
    <x v="1"/>
    <x v="0"/>
    <n v="33"/>
    <n v="1230"/>
    <n v="8"/>
    <n v="128799"/>
    <n v="25796108"/>
  </r>
  <r>
    <x v="6"/>
    <x v="3"/>
    <x v="1"/>
    <x v="1"/>
    <x v="1"/>
    <n v="5"/>
    <n v="150"/>
    <n v="3"/>
    <n v="128799"/>
    <n v="25796108"/>
  </r>
  <r>
    <x v="6"/>
    <x v="3"/>
    <x v="1"/>
    <x v="1"/>
    <x v="2"/>
    <n v="199"/>
    <n v="7780"/>
    <n v="60"/>
    <n v="128799"/>
    <n v="25796108"/>
  </r>
  <r>
    <x v="6"/>
    <x v="3"/>
    <x v="1"/>
    <x v="1"/>
    <x v="3"/>
    <n v="87"/>
    <n v="2610"/>
    <n v="24"/>
    <n v="128799"/>
    <n v="25796108"/>
  </r>
  <r>
    <x v="6"/>
    <x v="3"/>
    <x v="1"/>
    <x v="1"/>
    <x v="4"/>
    <n v="218"/>
    <n v="7748"/>
    <n v="55"/>
    <n v="128799"/>
    <n v="25796108"/>
  </r>
  <r>
    <x v="6"/>
    <x v="3"/>
    <x v="1"/>
    <x v="1"/>
    <x v="5"/>
    <n v="20"/>
    <n v="600"/>
    <n v="4"/>
    <n v="128799"/>
    <n v="25796108"/>
  </r>
  <r>
    <x v="6"/>
    <x v="1"/>
    <x v="1"/>
    <x v="1"/>
    <x v="0"/>
    <n v="69"/>
    <n v="2070"/>
    <n v="11"/>
    <n v="130052"/>
    <n v="15089655"/>
  </r>
  <r>
    <x v="6"/>
    <x v="1"/>
    <x v="1"/>
    <x v="1"/>
    <x v="1"/>
    <n v="21"/>
    <n v="630"/>
    <n v="3"/>
    <n v="130052"/>
    <n v="15089655"/>
  </r>
  <r>
    <x v="6"/>
    <x v="1"/>
    <x v="1"/>
    <x v="1"/>
    <x v="2"/>
    <n v="293"/>
    <n v="9556"/>
    <n v="86"/>
    <n v="130052"/>
    <n v="15089655"/>
  </r>
  <r>
    <x v="6"/>
    <x v="1"/>
    <x v="1"/>
    <x v="1"/>
    <x v="3"/>
    <n v="94"/>
    <n v="3644"/>
    <n v="32"/>
    <n v="130052"/>
    <n v="15089655"/>
  </r>
  <r>
    <x v="6"/>
    <x v="1"/>
    <x v="1"/>
    <x v="1"/>
    <x v="4"/>
    <n v="88"/>
    <n v="3135"/>
    <n v="23"/>
    <n v="130052"/>
    <n v="15089655"/>
  </r>
  <r>
    <x v="6"/>
    <x v="1"/>
    <x v="1"/>
    <x v="1"/>
    <x v="5"/>
    <n v="28"/>
    <n v="1020"/>
    <n v="7"/>
    <n v="130052"/>
    <n v="15089655"/>
  </r>
  <r>
    <x v="6"/>
    <x v="8"/>
    <x v="1"/>
    <x v="1"/>
    <x v="0"/>
    <n v="0"/>
    <n v="0"/>
    <n v="0"/>
    <n v="131454"/>
    <n v="24375006"/>
  </r>
  <r>
    <x v="6"/>
    <x v="8"/>
    <x v="1"/>
    <x v="1"/>
    <x v="1"/>
    <n v="0"/>
    <n v="0"/>
    <n v="0"/>
    <n v="131454"/>
    <n v="24375006"/>
  </r>
  <r>
    <x v="6"/>
    <x v="8"/>
    <x v="1"/>
    <x v="1"/>
    <x v="2"/>
    <n v="252"/>
    <n v="7463"/>
    <n v="76"/>
    <n v="131454"/>
    <n v="24375006"/>
  </r>
  <r>
    <x v="6"/>
    <x v="8"/>
    <x v="1"/>
    <x v="1"/>
    <x v="3"/>
    <n v="0"/>
    <n v="0"/>
    <n v="0"/>
    <n v="131454"/>
    <n v="24375006"/>
  </r>
  <r>
    <x v="6"/>
    <x v="8"/>
    <x v="1"/>
    <x v="1"/>
    <x v="4"/>
    <n v="184"/>
    <n v="5576"/>
    <n v="60"/>
    <n v="131454"/>
    <n v="24375006"/>
  </r>
  <r>
    <x v="6"/>
    <x v="8"/>
    <x v="1"/>
    <x v="1"/>
    <x v="5"/>
    <n v="0"/>
    <n v="0"/>
    <n v="0"/>
    <n v="131454"/>
    <n v="24375006"/>
  </r>
  <r>
    <x v="6"/>
    <x v="4"/>
    <x v="1"/>
    <x v="1"/>
    <x v="0"/>
    <n v="51"/>
    <n v="2070"/>
    <n v="11"/>
    <n v="132010"/>
    <n v="24151661"/>
  </r>
  <r>
    <x v="6"/>
    <x v="4"/>
    <x v="1"/>
    <x v="1"/>
    <x v="1"/>
    <n v="0"/>
    <n v="0"/>
    <n v="0"/>
    <n v="132010"/>
    <n v="24151661"/>
  </r>
  <r>
    <x v="6"/>
    <x v="4"/>
    <x v="1"/>
    <x v="1"/>
    <x v="2"/>
    <n v="228"/>
    <n v="7793"/>
    <n v="69"/>
    <n v="132010"/>
    <n v="24151661"/>
  </r>
  <r>
    <x v="6"/>
    <x v="4"/>
    <x v="1"/>
    <x v="1"/>
    <x v="3"/>
    <n v="65"/>
    <n v="2010"/>
    <n v="17"/>
    <n v="132010"/>
    <n v="24151661"/>
  </r>
  <r>
    <x v="6"/>
    <x v="4"/>
    <x v="1"/>
    <x v="1"/>
    <x v="4"/>
    <n v="208"/>
    <n v="7067"/>
    <n v="63"/>
    <n v="132010"/>
    <n v="24151661"/>
  </r>
  <r>
    <x v="6"/>
    <x v="4"/>
    <x v="1"/>
    <x v="1"/>
    <x v="5"/>
    <n v="23"/>
    <n v="690"/>
    <n v="5"/>
    <n v="132010"/>
    <n v="24151661"/>
  </r>
  <r>
    <x v="6"/>
    <x v="7"/>
    <x v="1"/>
    <x v="1"/>
    <x v="0"/>
    <n v="4"/>
    <n v="105"/>
    <n v="4"/>
    <n v="139932"/>
    <n v="26629539"/>
  </r>
  <r>
    <x v="6"/>
    <x v="7"/>
    <x v="1"/>
    <x v="1"/>
    <x v="1"/>
    <n v="0"/>
    <n v="0"/>
    <n v="0"/>
    <n v="139932"/>
    <n v="26629539"/>
  </r>
  <r>
    <x v="6"/>
    <x v="7"/>
    <x v="1"/>
    <x v="1"/>
    <x v="2"/>
    <n v="229"/>
    <n v="6599"/>
    <n v="63"/>
    <n v="139932"/>
    <n v="26629539"/>
  </r>
  <r>
    <x v="6"/>
    <x v="7"/>
    <x v="1"/>
    <x v="1"/>
    <x v="3"/>
    <n v="12"/>
    <n v="340"/>
    <n v="8"/>
    <n v="139932"/>
    <n v="26629539"/>
  </r>
  <r>
    <x v="6"/>
    <x v="7"/>
    <x v="1"/>
    <x v="1"/>
    <x v="4"/>
    <n v="166"/>
    <n v="5942"/>
    <n v="54"/>
    <n v="139932"/>
    <n v="26629539"/>
  </r>
  <r>
    <x v="6"/>
    <x v="7"/>
    <x v="1"/>
    <x v="1"/>
    <x v="5"/>
    <n v="12"/>
    <n v="360"/>
    <n v="3"/>
    <n v="139932"/>
    <n v="26629539"/>
  </r>
  <r>
    <x v="6"/>
    <x v="5"/>
    <x v="1"/>
    <x v="1"/>
    <x v="0"/>
    <n v="28"/>
    <n v="824"/>
    <n v="10"/>
    <n v="140747"/>
    <n v="26917283"/>
  </r>
  <r>
    <x v="6"/>
    <x v="5"/>
    <x v="1"/>
    <x v="1"/>
    <x v="1"/>
    <n v="0"/>
    <n v="0"/>
    <n v="0"/>
    <n v="140747"/>
    <n v="26917283"/>
  </r>
  <r>
    <x v="6"/>
    <x v="5"/>
    <x v="1"/>
    <x v="1"/>
    <x v="2"/>
    <n v="248"/>
    <n v="7841"/>
    <n v="64"/>
    <n v="140747"/>
    <n v="26917283"/>
  </r>
  <r>
    <x v="6"/>
    <x v="5"/>
    <x v="1"/>
    <x v="1"/>
    <x v="3"/>
    <n v="31"/>
    <n v="1034"/>
    <n v="16"/>
    <n v="140747"/>
    <n v="26917283"/>
  </r>
  <r>
    <x v="6"/>
    <x v="5"/>
    <x v="1"/>
    <x v="1"/>
    <x v="4"/>
    <n v="169"/>
    <n v="6275"/>
    <n v="63"/>
    <n v="140747"/>
    <n v="26917283"/>
  </r>
  <r>
    <x v="6"/>
    <x v="5"/>
    <x v="1"/>
    <x v="1"/>
    <x v="5"/>
    <n v="22"/>
    <n v="660"/>
    <n v="3"/>
    <n v="140747"/>
    <n v="26917283"/>
  </r>
  <r>
    <x v="6"/>
    <x v="9"/>
    <x v="1"/>
    <x v="1"/>
    <x v="0"/>
    <n v="0"/>
    <n v="0"/>
    <n v="0"/>
    <n v="140896"/>
    <n v="21058201"/>
  </r>
  <r>
    <x v="6"/>
    <x v="9"/>
    <x v="1"/>
    <x v="1"/>
    <x v="1"/>
    <n v="0"/>
    <n v="0"/>
    <n v="0"/>
    <n v="140896"/>
    <n v="21058201"/>
  </r>
  <r>
    <x v="6"/>
    <x v="9"/>
    <x v="1"/>
    <x v="1"/>
    <x v="2"/>
    <n v="270"/>
    <n v="7867"/>
    <n v="74"/>
    <n v="140896"/>
    <n v="21058201"/>
  </r>
  <r>
    <x v="6"/>
    <x v="9"/>
    <x v="1"/>
    <x v="1"/>
    <x v="3"/>
    <n v="0"/>
    <n v="0"/>
    <n v="0"/>
    <n v="140896"/>
    <n v="21058201"/>
  </r>
  <r>
    <x v="6"/>
    <x v="9"/>
    <x v="1"/>
    <x v="1"/>
    <x v="4"/>
    <n v="156"/>
    <n v="4404"/>
    <n v="55"/>
    <n v="140896"/>
    <n v="21058201"/>
  </r>
  <r>
    <x v="6"/>
    <x v="9"/>
    <x v="1"/>
    <x v="1"/>
    <x v="5"/>
    <n v="0"/>
    <n v="0"/>
    <n v="0"/>
    <n v="140896"/>
    <n v="21058201"/>
  </r>
  <r>
    <x v="6"/>
    <x v="6"/>
    <x v="1"/>
    <x v="1"/>
    <x v="0"/>
    <n v="61"/>
    <n v="2030"/>
    <n v="18"/>
    <n v="141511"/>
    <n v="27724894"/>
  </r>
  <r>
    <x v="6"/>
    <x v="6"/>
    <x v="1"/>
    <x v="1"/>
    <x v="1"/>
    <n v="0"/>
    <n v="0"/>
    <n v="0"/>
    <n v="141511"/>
    <n v="27724894"/>
  </r>
  <r>
    <x v="6"/>
    <x v="6"/>
    <x v="1"/>
    <x v="1"/>
    <x v="2"/>
    <n v="226"/>
    <n v="7464"/>
    <n v="61"/>
    <n v="141511"/>
    <n v="27724894"/>
  </r>
  <r>
    <x v="6"/>
    <x v="6"/>
    <x v="1"/>
    <x v="1"/>
    <x v="3"/>
    <n v="33"/>
    <n v="1030"/>
    <n v="13"/>
    <n v="141511"/>
    <n v="27724894"/>
  </r>
  <r>
    <x v="6"/>
    <x v="6"/>
    <x v="1"/>
    <x v="1"/>
    <x v="4"/>
    <n v="182"/>
    <n v="6507"/>
    <n v="57"/>
    <n v="141511"/>
    <n v="27724894"/>
  </r>
  <r>
    <x v="6"/>
    <x v="6"/>
    <x v="1"/>
    <x v="1"/>
    <x v="5"/>
    <n v="14"/>
    <n v="420"/>
    <n v="3"/>
    <n v="141511"/>
    <n v="27724894"/>
  </r>
  <r>
    <x v="6"/>
    <x v="12"/>
    <x v="1"/>
    <x v="1"/>
    <x v="0"/>
    <n v="0"/>
    <n v="0"/>
    <n v="0"/>
    <n v="141836"/>
    <n v="27057106"/>
  </r>
  <r>
    <x v="6"/>
    <x v="12"/>
    <x v="1"/>
    <x v="1"/>
    <x v="1"/>
    <n v="0"/>
    <n v="0"/>
    <n v="0"/>
    <n v="141836"/>
    <n v="27057106"/>
  </r>
  <r>
    <x v="6"/>
    <x v="12"/>
    <x v="1"/>
    <x v="1"/>
    <x v="2"/>
    <n v="242"/>
    <n v="7447"/>
    <n v="66"/>
    <n v="141836"/>
    <n v="27057106"/>
  </r>
  <r>
    <x v="6"/>
    <x v="12"/>
    <x v="1"/>
    <x v="1"/>
    <x v="3"/>
    <n v="0"/>
    <n v="0"/>
    <n v="0"/>
    <n v="141836"/>
    <n v="27057106"/>
  </r>
  <r>
    <x v="6"/>
    <x v="12"/>
    <x v="1"/>
    <x v="1"/>
    <x v="4"/>
    <n v="206"/>
    <n v="6893"/>
    <n v="68"/>
    <n v="141836"/>
    <n v="27057106"/>
  </r>
  <r>
    <x v="6"/>
    <x v="12"/>
    <x v="1"/>
    <x v="1"/>
    <x v="5"/>
    <n v="0"/>
    <n v="0"/>
    <n v="0"/>
    <n v="141836"/>
    <n v="27057106"/>
  </r>
  <r>
    <x v="6"/>
    <x v="11"/>
    <x v="1"/>
    <x v="1"/>
    <x v="0"/>
    <n v="0"/>
    <n v="0"/>
    <n v="0"/>
    <n v="143303"/>
    <n v="25928862"/>
  </r>
  <r>
    <x v="6"/>
    <x v="11"/>
    <x v="1"/>
    <x v="1"/>
    <x v="1"/>
    <n v="0"/>
    <n v="0"/>
    <n v="0"/>
    <n v="143303"/>
    <n v="25928862"/>
  </r>
  <r>
    <x v="6"/>
    <x v="11"/>
    <x v="1"/>
    <x v="1"/>
    <x v="2"/>
    <n v="267"/>
    <n v="8033"/>
    <n v="85"/>
    <n v="143303"/>
    <n v="25928862"/>
  </r>
  <r>
    <x v="6"/>
    <x v="11"/>
    <x v="1"/>
    <x v="1"/>
    <x v="3"/>
    <n v="0"/>
    <n v="0"/>
    <n v="0"/>
    <n v="143303"/>
    <n v="25928862"/>
  </r>
  <r>
    <x v="6"/>
    <x v="11"/>
    <x v="1"/>
    <x v="1"/>
    <x v="4"/>
    <n v="238"/>
    <n v="7527"/>
    <n v="70"/>
    <n v="143303"/>
    <n v="25928862"/>
  </r>
  <r>
    <x v="6"/>
    <x v="11"/>
    <x v="1"/>
    <x v="1"/>
    <x v="5"/>
    <n v="0"/>
    <n v="0"/>
    <n v="0"/>
    <n v="143303"/>
    <n v="25928862"/>
  </r>
  <r>
    <x v="6"/>
    <x v="1"/>
    <x v="0"/>
    <x v="1"/>
    <x v="0"/>
    <n v="81"/>
    <n v="3265"/>
    <n v="24"/>
    <n v="148117"/>
    <n v="17118314"/>
  </r>
  <r>
    <x v="6"/>
    <x v="1"/>
    <x v="0"/>
    <x v="1"/>
    <x v="1"/>
    <n v="56"/>
    <n v="1860"/>
    <n v="16"/>
    <n v="148117"/>
    <n v="17118314"/>
  </r>
  <r>
    <x v="6"/>
    <x v="1"/>
    <x v="0"/>
    <x v="1"/>
    <x v="2"/>
    <n v="906"/>
    <n v="28934"/>
    <n v="283"/>
    <n v="148117"/>
    <n v="17118314"/>
  </r>
  <r>
    <x v="6"/>
    <x v="1"/>
    <x v="0"/>
    <x v="1"/>
    <x v="3"/>
    <n v="568"/>
    <n v="18945"/>
    <n v="148"/>
    <n v="148117"/>
    <n v="17118314"/>
  </r>
  <r>
    <x v="6"/>
    <x v="1"/>
    <x v="0"/>
    <x v="1"/>
    <x v="4"/>
    <n v="471"/>
    <n v="17919"/>
    <n v="141"/>
    <n v="148117"/>
    <n v="17118314"/>
  </r>
  <r>
    <x v="6"/>
    <x v="1"/>
    <x v="0"/>
    <x v="1"/>
    <x v="5"/>
    <n v="27"/>
    <n v="810"/>
    <n v="7"/>
    <n v="148117"/>
    <n v="17118314"/>
  </r>
  <r>
    <x v="6"/>
    <x v="3"/>
    <x v="0"/>
    <x v="1"/>
    <x v="0"/>
    <n v="243"/>
    <n v="8001"/>
    <n v="57"/>
    <n v="148877"/>
    <n v="29756298"/>
  </r>
  <r>
    <x v="6"/>
    <x v="3"/>
    <x v="0"/>
    <x v="1"/>
    <x v="1"/>
    <n v="24"/>
    <n v="780"/>
    <n v="7"/>
    <n v="148877"/>
    <n v="29756298"/>
  </r>
  <r>
    <x v="6"/>
    <x v="3"/>
    <x v="0"/>
    <x v="1"/>
    <x v="2"/>
    <n v="590"/>
    <n v="19189"/>
    <n v="190"/>
    <n v="148877"/>
    <n v="29756298"/>
  </r>
  <r>
    <x v="6"/>
    <x v="3"/>
    <x v="0"/>
    <x v="1"/>
    <x v="3"/>
    <n v="332"/>
    <n v="11011"/>
    <n v="90"/>
    <n v="148877"/>
    <n v="29756298"/>
  </r>
  <r>
    <x v="6"/>
    <x v="3"/>
    <x v="0"/>
    <x v="1"/>
    <x v="4"/>
    <n v="944"/>
    <n v="32429"/>
    <n v="284"/>
    <n v="148877"/>
    <n v="29756298"/>
  </r>
  <r>
    <x v="6"/>
    <x v="3"/>
    <x v="0"/>
    <x v="1"/>
    <x v="5"/>
    <n v="71"/>
    <n v="2334"/>
    <n v="18"/>
    <n v="148877"/>
    <n v="29756298"/>
  </r>
  <r>
    <x v="6"/>
    <x v="2"/>
    <x v="0"/>
    <x v="1"/>
    <x v="0"/>
    <n v="187"/>
    <n v="6810"/>
    <n v="39"/>
    <n v="149637"/>
    <n v="28704552"/>
  </r>
  <r>
    <x v="6"/>
    <x v="2"/>
    <x v="0"/>
    <x v="1"/>
    <x v="1"/>
    <n v="73"/>
    <n v="2355"/>
    <n v="21"/>
    <n v="149637"/>
    <n v="28704552"/>
  </r>
  <r>
    <x v="6"/>
    <x v="2"/>
    <x v="0"/>
    <x v="1"/>
    <x v="2"/>
    <n v="766"/>
    <n v="24357"/>
    <n v="221"/>
    <n v="149637"/>
    <n v="28704552"/>
  </r>
  <r>
    <x v="6"/>
    <x v="2"/>
    <x v="0"/>
    <x v="1"/>
    <x v="3"/>
    <n v="425"/>
    <n v="13842"/>
    <n v="111"/>
    <n v="149637"/>
    <n v="28704552"/>
  </r>
  <r>
    <x v="6"/>
    <x v="2"/>
    <x v="0"/>
    <x v="1"/>
    <x v="4"/>
    <n v="756"/>
    <n v="26088"/>
    <n v="196"/>
    <n v="149637"/>
    <n v="28704552"/>
  </r>
  <r>
    <x v="6"/>
    <x v="2"/>
    <x v="0"/>
    <x v="1"/>
    <x v="5"/>
    <n v="37"/>
    <n v="1110"/>
    <n v="12"/>
    <n v="149637"/>
    <n v="28704552"/>
  </r>
  <r>
    <x v="6"/>
    <x v="4"/>
    <x v="0"/>
    <x v="1"/>
    <x v="0"/>
    <n v="231"/>
    <n v="7215"/>
    <n v="58"/>
    <n v="151083"/>
    <n v="27603111"/>
  </r>
  <r>
    <x v="6"/>
    <x v="4"/>
    <x v="0"/>
    <x v="1"/>
    <x v="1"/>
    <n v="0"/>
    <n v="0"/>
    <n v="0"/>
    <n v="151083"/>
    <n v="27603111"/>
  </r>
  <r>
    <x v="6"/>
    <x v="4"/>
    <x v="0"/>
    <x v="1"/>
    <x v="2"/>
    <n v="521"/>
    <n v="18046"/>
    <n v="158"/>
    <n v="151083"/>
    <n v="27603111"/>
  </r>
  <r>
    <x v="6"/>
    <x v="4"/>
    <x v="0"/>
    <x v="1"/>
    <x v="3"/>
    <n v="286"/>
    <n v="9520"/>
    <n v="84"/>
    <n v="151083"/>
    <n v="27603111"/>
  </r>
  <r>
    <x v="6"/>
    <x v="4"/>
    <x v="0"/>
    <x v="1"/>
    <x v="4"/>
    <n v="1048"/>
    <n v="35492"/>
    <n v="298"/>
    <n v="151083"/>
    <n v="27603111"/>
  </r>
  <r>
    <x v="6"/>
    <x v="4"/>
    <x v="0"/>
    <x v="1"/>
    <x v="5"/>
    <n v="60"/>
    <n v="1964"/>
    <n v="20"/>
    <n v="151083"/>
    <n v="27603111"/>
  </r>
  <r>
    <x v="6"/>
    <x v="8"/>
    <x v="0"/>
    <x v="1"/>
    <x v="0"/>
    <n v="0"/>
    <n v="0"/>
    <n v="0"/>
    <n v="152975"/>
    <n v="28124078"/>
  </r>
  <r>
    <x v="6"/>
    <x v="8"/>
    <x v="0"/>
    <x v="1"/>
    <x v="1"/>
    <n v="0"/>
    <n v="0"/>
    <n v="0"/>
    <n v="152975"/>
    <n v="28124078"/>
  </r>
  <r>
    <x v="6"/>
    <x v="8"/>
    <x v="0"/>
    <x v="1"/>
    <x v="2"/>
    <n v="846"/>
    <n v="25335"/>
    <n v="251"/>
    <n v="152975"/>
    <n v="28124078"/>
  </r>
  <r>
    <x v="6"/>
    <x v="8"/>
    <x v="0"/>
    <x v="1"/>
    <x v="3"/>
    <n v="0"/>
    <n v="0"/>
    <n v="0"/>
    <n v="152975"/>
    <n v="28124078"/>
  </r>
  <r>
    <x v="6"/>
    <x v="8"/>
    <x v="0"/>
    <x v="1"/>
    <x v="4"/>
    <n v="1226"/>
    <n v="37499"/>
    <n v="363"/>
    <n v="152975"/>
    <n v="28124078"/>
  </r>
  <r>
    <x v="6"/>
    <x v="8"/>
    <x v="0"/>
    <x v="1"/>
    <x v="5"/>
    <n v="0"/>
    <n v="0"/>
    <n v="0"/>
    <n v="152975"/>
    <n v="28124078"/>
  </r>
  <r>
    <x v="6"/>
    <x v="7"/>
    <x v="0"/>
    <x v="1"/>
    <x v="0"/>
    <n v="59"/>
    <n v="1995"/>
    <n v="27"/>
    <n v="160764"/>
    <n v="30745737"/>
  </r>
  <r>
    <x v="6"/>
    <x v="7"/>
    <x v="0"/>
    <x v="1"/>
    <x v="1"/>
    <n v="0"/>
    <n v="0"/>
    <n v="0"/>
    <n v="160764"/>
    <n v="30745737"/>
  </r>
  <r>
    <x v="6"/>
    <x v="7"/>
    <x v="0"/>
    <x v="1"/>
    <x v="2"/>
    <n v="669"/>
    <n v="20998"/>
    <n v="187"/>
    <n v="160764"/>
    <n v="30745737"/>
  </r>
  <r>
    <x v="6"/>
    <x v="7"/>
    <x v="0"/>
    <x v="1"/>
    <x v="3"/>
    <n v="76"/>
    <n v="2340"/>
    <n v="26"/>
    <n v="160764"/>
    <n v="30745737"/>
  </r>
  <r>
    <x v="6"/>
    <x v="7"/>
    <x v="0"/>
    <x v="1"/>
    <x v="4"/>
    <n v="1403"/>
    <n v="45813"/>
    <n v="421"/>
    <n v="160764"/>
    <n v="30745737"/>
  </r>
  <r>
    <x v="6"/>
    <x v="7"/>
    <x v="0"/>
    <x v="1"/>
    <x v="5"/>
    <n v="46"/>
    <n v="1680"/>
    <n v="14"/>
    <n v="160764"/>
    <n v="30745737"/>
  </r>
  <r>
    <x v="6"/>
    <x v="6"/>
    <x v="0"/>
    <x v="1"/>
    <x v="0"/>
    <n v="216"/>
    <n v="7357"/>
    <n v="60"/>
    <n v="162496"/>
    <n v="31659368"/>
  </r>
  <r>
    <x v="6"/>
    <x v="6"/>
    <x v="0"/>
    <x v="1"/>
    <x v="1"/>
    <n v="0"/>
    <n v="0"/>
    <n v="0"/>
    <n v="162496"/>
    <n v="31659368"/>
  </r>
  <r>
    <x v="6"/>
    <x v="6"/>
    <x v="0"/>
    <x v="1"/>
    <x v="2"/>
    <n v="638"/>
    <n v="21503"/>
    <n v="167"/>
    <n v="162496"/>
    <n v="31659368"/>
  </r>
  <r>
    <x v="6"/>
    <x v="6"/>
    <x v="0"/>
    <x v="1"/>
    <x v="3"/>
    <n v="173"/>
    <n v="6060"/>
    <n v="62"/>
    <n v="162496"/>
    <n v="31659368"/>
  </r>
  <r>
    <x v="6"/>
    <x v="6"/>
    <x v="0"/>
    <x v="1"/>
    <x v="4"/>
    <n v="1253"/>
    <n v="42465"/>
    <n v="348"/>
    <n v="162496"/>
    <n v="31659368"/>
  </r>
  <r>
    <x v="6"/>
    <x v="6"/>
    <x v="0"/>
    <x v="1"/>
    <x v="5"/>
    <n v="49"/>
    <n v="1650"/>
    <n v="18"/>
    <n v="162496"/>
    <n v="31659368"/>
  </r>
  <r>
    <x v="6"/>
    <x v="12"/>
    <x v="0"/>
    <x v="1"/>
    <x v="0"/>
    <n v="0"/>
    <n v="0"/>
    <n v="0"/>
    <n v="162597"/>
    <n v="30517600"/>
  </r>
  <r>
    <x v="6"/>
    <x v="12"/>
    <x v="0"/>
    <x v="1"/>
    <x v="1"/>
    <n v="0"/>
    <n v="0"/>
    <n v="0"/>
    <n v="162597"/>
    <n v="30517600"/>
  </r>
  <r>
    <x v="6"/>
    <x v="12"/>
    <x v="0"/>
    <x v="1"/>
    <x v="2"/>
    <n v="795"/>
    <n v="24414"/>
    <n v="222"/>
    <n v="162597"/>
    <n v="30517600"/>
  </r>
  <r>
    <x v="6"/>
    <x v="12"/>
    <x v="0"/>
    <x v="1"/>
    <x v="3"/>
    <n v="0"/>
    <n v="0"/>
    <n v="0"/>
    <n v="162597"/>
    <n v="30517600"/>
  </r>
  <r>
    <x v="6"/>
    <x v="12"/>
    <x v="0"/>
    <x v="1"/>
    <x v="4"/>
    <n v="1522"/>
    <n v="47710"/>
    <n v="414"/>
    <n v="162597"/>
    <n v="30517600"/>
  </r>
  <r>
    <x v="6"/>
    <x v="12"/>
    <x v="0"/>
    <x v="1"/>
    <x v="5"/>
    <n v="5"/>
    <n v="150"/>
    <n v="4"/>
    <n v="162597"/>
    <n v="30517600"/>
  </r>
  <r>
    <x v="6"/>
    <x v="5"/>
    <x v="0"/>
    <x v="1"/>
    <x v="0"/>
    <n v="216"/>
    <n v="7233"/>
    <n v="63"/>
    <n v="163043"/>
    <n v="30897735"/>
  </r>
  <r>
    <x v="6"/>
    <x v="5"/>
    <x v="0"/>
    <x v="1"/>
    <x v="1"/>
    <n v="0"/>
    <n v="0"/>
    <n v="0"/>
    <n v="163043"/>
    <n v="30897735"/>
  </r>
  <r>
    <x v="6"/>
    <x v="5"/>
    <x v="0"/>
    <x v="1"/>
    <x v="2"/>
    <n v="604"/>
    <n v="18765"/>
    <n v="168"/>
    <n v="163043"/>
    <n v="30897735"/>
  </r>
  <r>
    <x v="6"/>
    <x v="5"/>
    <x v="0"/>
    <x v="1"/>
    <x v="3"/>
    <n v="193"/>
    <n v="6090"/>
    <n v="66"/>
    <n v="163043"/>
    <n v="30897735"/>
  </r>
  <r>
    <x v="6"/>
    <x v="5"/>
    <x v="0"/>
    <x v="1"/>
    <x v="4"/>
    <n v="1264"/>
    <n v="42408"/>
    <n v="373"/>
    <n v="163043"/>
    <n v="30897735"/>
  </r>
  <r>
    <x v="6"/>
    <x v="5"/>
    <x v="0"/>
    <x v="1"/>
    <x v="5"/>
    <n v="63"/>
    <n v="2220"/>
    <n v="18"/>
    <n v="163043"/>
    <n v="30897735"/>
  </r>
  <r>
    <x v="6"/>
    <x v="11"/>
    <x v="0"/>
    <x v="1"/>
    <x v="0"/>
    <n v="0"/>
    <n v="0"/>
    <n v="0"/>
    <n v="165020"/>
    <n v="29980849"/>
  </r>
  <r>
    <x v="6"/>
    <x v="11"/>
    <x v="0"/>
    <x v="1"/>
    <x v="1"/>
    <n v="0"/>
    <n v="0"/>
    <n v="0"/>
    <n v="165020"/>
    <n v="29980849"/>
  </r>
  <r>
    <x v="6"/>
    <x v="11"/>
    <x v="0"/>
    <x v="1"/>
    <x v="2"/>
    <n v="899"/>
    <n v="27414"/>
    <n v="257"/>
    <n v="165020"/>
    <n v="29980849"/>
  </r>
  <r>
    <x v="6"/>
    <x v="11"/>
    <x v="0"/>
    <x v="1"/>
    <x v="3"/>
    <n v="0"/>
    <n v="0"/>
    <n v="0"/>
    <n v="165020"/>
    <n v="29980849"/>
  </r>
  <r>
    <x v="6"/>
    <x v="11"/>
    <x v="0"/>
    <x v="1"/>
    <x v="4"/>
    <n v="1486"/>
    <n v="46473"/>
    <n v="400"/>
    <n v="165020"/>
    <n v="29980849"/>
  </r>
  <r>
    <x v="6"/>
    <x v="11"/>
    <x v="0"/>
    <x v="1"/>
    <x v="5"/>
    <n v="0"/>
    <n v="0"/>
    <n v="0"/>
    <n v="165020"/>
    <n v="29980849"/>
  </r>
  <r>
    <x v="6"/>
    <x v="9"/>
    <x v="0"/>
    <x v="1"/>
    <x v="0"/>
    <n v="0"/>
    <n v="0"/>
    <n v="0"/>
    <n v="165959"/>
    <n v="24502066"/>
  </r>
  <r>
    <x v="6"/>
    <x v="9"/>
    <x v="0"/>
    <x v="1"/>
    <x v="1"/>
    <n v="0"/>
    <n v="0"/>
    <n v="0"/>
    <n v="165959"/>
    <n v="24502066"/>
  </r>
  <r>
    <x v="6"/>
    <x v="9"/>
    <x v="0"/>
    <x v="1"/>
    <x v="2"/>
    <n v="850"/>
    <n v="25328"/>
    <n v="260"/>
    <n v="165959"/>
    <n v="24502066"/>
  </r>
  <r>
    <x v="6"/>
    <x v="9"/>
    <x v="0"/>
    <x v="1"/>
    <x v="3"/>
    <n v="0"/>
    <n v="0"/>
    <n v="0"/>
    <n v="165959"/>
    <n v="24502066"/>
  </r>
  <r>
    <x v="6"/>
    <x v="9"/>
    <x v="0"/>
    <x v="1"/>
    <x v="4"/>
    <n v="964"/>
    <n v="28754"/>
    <n v="349"/>
    <n v="165959"/>
    <n v="24502066"/>
  </r>
  <r>
    <x v="6"/>
    <x v="9"/>
    <x v="0"/>
    <x v="1"/>
    <x v="5"/>
    <n v="0"/>
    <n v="0"/>
    <n v="0"/>
    <n v="165959"/>
    <n v="24502066"/>
  </r>
  <r>
    <x v="6"/>
    <x v="10"/>
    <x v="1"/>
    <x v="1"/>
    <x v="0"/>
    <n v="0"/>
    <n v="0"/>
    <n v="0"/>
    <n v="199623"/>
    <n v="18939637"/>
  </r>
  <r>
    <x v="6"/>
    <x v="10"/>
    <x v="1"/>
    <x v="1"/>
    <x v="1"/>
    <n v="0"/>
    <n v="0"/>
    <n v="0"/>
    <n v="199623"/>
    <n v="18939637"/>
  </r>
  <r>
    <x v="6"/>
    <x v="10"/>
    <x v="1"/>
    <x v="1"/>
    <x v="2"/>
    <n v="315"/>
    <n v="9975"/>
    <n v="92"/>
    <n v="199623"/>
    <n v="18939637"/>
  </r>
  <r>
    <x v="6"/>
    <x v="10"/>
    <x v="1"/>
    <x v="1"/>
    <x v="3"/>
    <n v="0"/>
    <n v="0"/>
    <n v="0"/>
    <n v="199623"/>
    <n v="18939637"/>
  </r>
  <r>
    <x v="6"/>
    <x v="10"/>
    <x v="1"/>
    <x v="1"/>
    <x v="4"/>
    <n v="174"/>
    <n v="4854"/>
    <n v="67"/>
    <n v="199623"/>
    <n v="18939637"/>
  </r>
  <r>
    <x v="6"/>
    <x v="10"/>
    <x v="1"/>
    <x v="1"/>
    <x v="5"/>
    <n v="0"/>
    <n v="0"/>
    <n v="0"/>
    <n v="199623"/>
    <n v="18939637"/>
  </r>
  <r>
    <x v="6"/>
    <x v="10"/>
    <x v="0"/>
    <x v="1"/>
    <x v="0"/>
    <n v="0"/>
    <n v="0"/>
    <n v="0"/>
    <n v="237048"/>
    <n v="21598875"/>
  </r>
  <r>
    <x v="6"/>
    <x v="10"/>
    <x v="0"/>
    <x v="1"/>
    <x v="1"/>
    <n v="0"/>
    <n v="0"/>
    <n v="0"/>
    <n v="237048"/>
    <n v="21598875"/>
  </r>
  <r>
    <x v="6"/>
    <x v="10"/>
    <x v="0"/>
    <x v="1"/>
    <x v="2"/>
    <n v="1009"/>
    <n v="29088"/>
    <n v="360"/>
    <n v="237048"/>
    <n v="21598875"/>
  </r>
  <r>
    <x v="6"/>
    <x v="10"/>
    <x v="0"/>
    <x v="1"/>
    <x v="3"/>
    <n v="0"/>
    <n v="0"/>
    <n v="0"/>
    <n v="237048"/>
    <n v="21598875"/>
  </r>
  <r>
    <x v="6"/>
    <x v="10"/>
    <x v="0"/>
    <x v="1"/>
    <x v="4"/>
    <n v="929"/>
    <n v="27085"/>
    <n v="372"/>
    <n v="237048"/>
    <n v="21598875"/>
  </r>
  <r>
    <x v="6"/>
    <x v="10"/>
    <x v="0"/>
    <x v="1"/>
    <x v="5"/>
    <n v="0"/>
    <n v="0"/>
    <n v="0"/>
    <n v="237048"/>
    <n v="21598875"/>
  </r>
  <r>
    <x v="6"/>
    <x v="8"/>
    <x v="1"/>
    <x v="2"/>
    <x v="0"/>
    <n v="0"/>
    <n v="0"/>
    <n v="0"/>
    <n v="100499"/>
    <n v="21880593"/>
  </r>
  <r>
    <x v="6"/>
    <x v="8"/>
    <x v="1"/>
    <x v="2"/>
    <x v="1"/>
    <n v="0"/>
    <n v="0"/>
    <n v="0"/>
    <n v="100499"/>
    <n v="21880593"/>
  </r>
  <r>
    <x v="6"/>
    <x v="8"/>
    <x v="1"/>
    <x v="2"/>
    <x v="2"/>
    <n v="894"/>
    <n v="28046"/>
    <n v="241"/>
    <n v="100499"/>
    <n v="21880593"/>
  </r>
  <r>
    <x v="6"/>
    <x v="8"/>
    <x v="1"/>
    <x v="2"/>
    <x v="3"/>
    <n v="0"/>
    <n v="0"/>
    <n v="0"/>
    <n v="100499"/>
    <n v="21880593"/>
  </r>
  <r>
    <x v="6"/>
    <x v="8"/>
    <x v="1"/>
    <x v="2"/>
    <x v="4"/>
    <n v="807"/>
    <n v="26036"/>
    <n v="219"/>
    <n v="100499"/>
    <n v="21880593"/>
  </r>
  <r>
    <x v="6"/>
    <x v="8"/>
    <x v="1"/>
    <x v="2"/>
    <x v="5"/>
    <n v="0"/>
    <n v="0"/>
    <n v="0"/>
    <n v="100499"/>
    <n v="21880593"/>
  </r>
  <r>
    <x v="6"/>
    <x v="9"/>
    <x v="1"/>
    <x v="2"/>
    <x v="0"/>
    <n v="0"/>
    <n v="0"/>
    <n v="0"/>
    <n v="105023"/>
    <n v="17269462"/>
  </r>
  <r>
    <x v="6"/>
    <x v="9"/>
    <x v="1"/>
    <x v="2"/>
    <x v="1"/>
    <n v="0"/>
    <n v="0"/>
    <n v="0"/>
    <n v="105023"/>
    <n v="17269462"/>
  </r>
  <r>
    <x v="6"/>
    <x v="9"/>
    <x v="1"/>
    <x v="2"/>
    <x v="2"/>
    <n v="781"/>
    <n v="23657"/>
    <n v="212"/>
    <n v="105023"/>
    <n v="17269462"/>
  </r>
  <r>
    <x v="6"/>
    <x v="9"/>
    <x v="1"/>
    <x v="2"/>
    <x v="3"/>
    <n v="0"/>
    <n v="0"/>
    <n v="0"/>
    <n v="105023"/>
    <n v="17269462"/>
  </r>
  <r>
    <x v="6"/>
    <x v="9"/>
    <x v="1"/>
    <x v="2"/>
    <x v="4"/>
    <n v="609"/>
    <n v="18569"/>
    <n v="193"/>
    <n v="105023"/>
    <n v="17269462"/>
  </r>
  <r>
    <x v="6"/>
    <x v="9"/>
    <x v="1"/>
    <x v="2"/>
    <x v="5"/>
    <n v="0"/>
    <n v="0"/>
    <n v="0"/>
    <n v="105023"/>
    <n v="17269462"/>
  </r>
  <r>
    <x v="6"/>
    <x v="11"/>
    <x v="1"/>
    <x v="2"/>
    <x v="0"/>
    <n v="0"/>
    <n v="0"/>
    <n v="0"/>
    <n v="109018"/>
    <n v="22344674"/>
  </r>
  <r>
    <x v="6"/>
    <x v="11"/>
    <x v="1"/>
    <x v="2"/>
    <x v="1"/>
    <n v="0"/>
    <n v="0"/>
    <n v="0"/>
    <n v="109018"/>
    <n v="22344674"/>
  </r>
  <r>
    <x v="6"/>
    <x v="11"/>
    <x v="1"/>
    <x v="2"/>
    <x v="2"/>
    <n v="961"/>
    <n v="31688"/>
    <n v="269"/>
    <n v="109018"/>
    <n v="22344674"/>
  </r>
  <r>
    <x v="6"/>
    <x v="11"/>
    <x v="1"/>
    <x v="2"/>
    <x v="3"/>
    <n v="0"/>
    <n v="0"/>
    <n v="0"/>
    <n v="109018"/>
    <n v="22344674"/>
  </r>
  <r>
    <x v="6"/>
    <x v="11"/>
    <x v="1"/>
    <x v="2"/>
    <x v="4"/>
    <n v="978"/>
    <n v="32804"/>
    <n v="250"/>
    <n v="109018"/>
    <n v="22344674"/>
  </r>
  <r>
    <x v="6"/>
    <x v="11"/>
    <x v="1"/>
    <x v="2"/>
    <x v="5"/>
    <n v="0"/>
    <n v="0"/>
    <n v="0"/>
    <n v="109018"/>
    <n v="22344674"/>
  </r>
  <r>
    <x v="6"/>
    <x v="8"/>
    <x v="0"/>
    <x v="2"/>
    <x v="0"/>
    <n v="0"/>
    <n v="0"/>
    <n v="0"/>
    <n v="111481"/>
    <n v="23973332"/>
  </r>
  <r>
    <x v="6"/>
    <x v="8"/>
    <x v="0"/>
    <x v="2"/>
    <x v="1"/>
    <n v="0"/>
    <n v="0"/>
    <n v="0"/>
    <n v="111481"/>
    <n v="23973332"/>
  </r>
  <r>
    <x v="6"/>
    <x v="8"/>
    <x v="0"/>
    <x v="2"/>
    <x v="2"/>
    <n v="2665"/>
    <n v="89526"/>
    <n v="647"/>
    <n v="111481"/>
    <n v="23973332"/>
  </r>
  <r>
    <x v="6"/>
    <x v="8"/>
    <x v="0"/>
    <x v="2"/>
    <x v="3"/>
    <n v="0"/>
    <n v="0"/>
    <n v="0"/>
    <n v="111481"/>
    <n v="23973332"/>
  </r>
  <r>
    <x v="6"/>
    <x v="8"/>
    <x v="0"/>
    <x v="2"/>
    <x v="4"/>
    <n v="5328"/>
    <n v="175901"/>
    <n v="1152"/>
    <n v="111481"/>
    <n v="23973332"/>
  </r>
  <r>
    <x v="6"/>
    <x v="8"/>
    <x v="0"/>
    <x v="2"/>
    <x v="5"/>
    <n v="0"/>
    <n v="0"/>
    <n v="0"/>
    <n v="111481"/>
    <n v="23973332"/>
  </r>
  <r>
    <x v="6"/>
    <x v="12"/>
    <x v="1"/>
    <x v="2"/>
    <x v="0"/>
    <n v="0"/>
    <n v="0"/>
    <n v="0"/>
    <n v="111636"/>
    <n v="24571633"/>
  </r>
  <r>
    <x v="6"/>
    <x v="12"/>
    <x v="1"/>
    <x v="2"/>
    <x v="1"/>
    <n v="0"/>
    <n v="0"/>
    <n v="0"/>
    <n v="111636"/>
    <n v="24571633"/>
  </r>
  <r>
    <x v="6"/>
    <x v="12"/>
    <x v="1"/>
    <x v="2"/>
    <x v="2"/>
    <n v="858"/>
    <n v="28572"/>
    <n v="242"/>
    <n v="111636"/>
    <n v="24571633"/>
  </r>
  <r>
    <x v="6"/>
    <x v="12"/>
    <x v="1"/>
    <x v="2"/>
    <x v="3"/>
    <n v="0"/>
    <n v="0"/>
    <n v="0"/>
    <n v="111636"/>
    <n v="24571633"/>
  </r>
  <r>
    <x v="6"/>
    <x v="12"/>
    <x v="1"/>
    <x v="2"/>
    <x v="4"/>
    <n v="1095"/>
    <n v="37488"/>
    <n v="267"/>
    <n v="111636"/>
    <n v="24571633"/>
  </r>
  <r>
    <x v="6"/>
    <x v="12"/>
    <x v="1"/>
    <x v="2"/>
    <x v="5"/>
    <n v="6"/>
    <n v="180"/>
    <n v="5"/>
    <n v="111636"/>
    <n v="24571633"/>
  </r>
  <r>
    <x v="6"/>
    <x v="7"/>
    <x v="1"/>
    <x v="2"/>
    <x v="0"/>
    <n v="59"/>
    <n v="2050"/>
    <n v="24"/>
    <n v="113309"/>
    <n v="25956627"/>
  </r>
  <r>
    <x v="6"/>
    <x v="7"/>
    <x v="1"/>
    <x v="2"/>
    <x v="1"/>
    <n v="0"/>
    <n v="0"/>
    <n v="0"/>
    <n v="113309"/>
    <n v="25956627"/>
  </r>
  <r>
    <x v="6"/>
    <x v="7"/>
    <x v="1"/>
    <x v="2"/>
    <x v="2"/>
    <n v="802"/>
    <n v="28466"/>
    <n v="206"/>
    <n v="113309"/>
    <n v="25956627"/>
  </r>
  <r>
    <x v="6"/>
    <x v="7"/>
    <x v="1"/>
    <x v="2"/>
    <x v="3"/>
    <n v="63"/>
    <n v="2003"/>
    <n v="27"/>
    <n v="113309"/>
    <n v="25956627"/>
  </r>
  <r>
    <x v="6"/>
    <x v="7"/>
    <x v="1"/>
    <x v="2"/>
    <x v="4"/>
    <n v="1040"/>
    <n v="35561"/>
    <n v="253"/>
    <n v="113309"/>
    <n v="25956627"/>
  </r>
  <r>
    <x v="6"/>
    <x v="7"/>
    <x v="1"/>
    <x v="2"/>
    <x v="5"/>
    <n v="33"/>
    <n v="980"/>
    <n v="9"/>
    <n v="113309"/>
    <n v="25956627"/>
  </r>
  <r>
    <x v="6"/>
    <x v="9"/>
    <x v="0"/>
    <x v="2"/>
    <x v="0"/>
    <n v="0"/>
    <n v="0"/>
    <n v="0"/>
    <n v="117485"/>
    <n v="19416836"/>
  </r>
  <r>
    <x v="6"/>
    <x v="9"/>
    <x v="0"/>
    <x v="2"/>
    <x v="1"/>
    <n v="0"/>
    <n v="0"/>
    <n v="0"/>
    <n v="117485"/>
    <n v="19416836"/>
  </r>
  <r>
    <x v="6"/>
    <x v="9"/>
    <x v="0"/>
    <x v="2"/>
    <x v="2"/>
    <n v="2538"/>
    <n v="83845"/>
    <n v="637"/>
    <n v="117485"/>
    <n v="19416836"/>
  </r>
  <r>
    <x v="6"/>
    <x v="9"/>
    <x v="0"/>
    <x v="2"/>
    <x v="3"/>
    <n v="0"/>
    <n v="0"/>
    <n v="0"/>
    <n v="117485"/>
    <n v="19416836"/>
  </r>
  <r>
    <x v="6"/>
    <x v="9"/>
    <x v="0"/>
    <x v="2"/>
    <x v="4"/>
    <n v="4371"/>
    <n v="138795"/>
    <n v="1066"/>
    <n v="117485"/>
    <n v="19416836"/>
  </r>
  <r>
    <x v="6"/>
    <x v="9"/>
    <x v="0"/>
    <x v="2"/>
    <x v="5"/>
    <n v="0"/>
    <n v="0"/>
    <n v="0"/>
    <n v="117485"/>
    <n v="19416836"/>
  </r>
  <r>
    <x v="6"/>
    <x v="11"/>
    <x v="0"/>
    <x v="2"/>
    <x v="0"/>
    <n v="0"/>
    <n v="0"/>
    <n v="0"/>
    <n v="120904"/>
    <n v="24950542"/>
  </r>
  <r>
    <x v="6"/>
    <x v="11"/>
    <x v="0"/>
    <x v="2"/>
    <x v="1"/>
    <n v="0"/>
    <n v="0"/>
    <n v="0"/>
    <n v="120904"/>
    <n v="24950542"/>
  </r>
  <r>
    <x v="6"/>
    <x v="11"/>
    <x v="0"/>
    <x v="2"/>
    <x v="2"/>
    <n v="2957"/>
    <n v="100261"/>
    <n v="682"/>
    <n v="120904"/>
    <n v="24950542"/>
  </r>
  <r>
    <x v="6"/>
    <x v="11"/>
    <x v="0"/>
    <x v="2"/>
    <x v="3"/>
    <n v="0"/>
    <n v="0"/>
    <n v="0"/>
    <n v="120904"/>
    <n v="24950542"/>
  </r>
  <r>
    <x v="6"/>
    <x v="11"/>
    <x v="0"/>
    <x v="2"/>
    <x v="4"/>
    <n v="5773"/>
    <n v="201945"/>
    <n v="1253"/>
    <n v="120904"/>
    <n v="24950542"/>
  </r>
  <r>
    <x v="6"/>
    <x v="11"/>
    <x v="0"/>
    <x v="2"/>
    <x v="5"/>
    <n v="0"/>
    <n v="0"/>
    <n v="0"/>
    <n v="120904"/>
    <n v="24950542"/>
  </r>
  <r>
    <x v="6"/>
    <x v="4"/>
    <x v="1"/>
    <x v="2"/>
    <x v="0"/>
    <n v="204"/>
    <n v="8070"/>
    <n v="44"/>
    <n v="121462"/>
    <n v="25586707"/>
  </r>
  <r>
    <x v="6"/>
    <x v="4"/>
    <x v="1"/>
    <x v="2"/>
    <x v="1"/>
    <n v="0"/>
    <n v="0"/>
    <n v="0"/>
    <n v="121462"/>
    <n v="25586707"/>
  </r>
  <r>
    <x v="6"/>
    <x v="4"/>
    <x v="1"/>
    <x v="2"/>
    <x v="2"/>
    <n v="736"/>
    <n v="25496"/>
    <n v="202"/>
    <n v="121462"/>
    <n v="25586707"/>
  </r>
  <r>
    <x v="6"/>
    <x v="4"/>
    <x v="1"/>
    <x v="2"/>
    <x v="3"/>
    <n v="348"/>
    <n v="12209"/>
    <n v="91"/>
    <n v="121462"/>
    <n v="25586707"/>
  </r>
  <r>
    <x v="6"/>
    <x v="4"/>
    <x v="1"/>
    <x v="2"/>
    <x v="4"/>
    <n v="1096"/>
    <n v="41372"/>
    <n v="287"/>
    <n v="121462"/>
    <n v="25586707"/>
  </r>
  <r>
    <x v="6"/>
    <x v="4"/>
    <x v="1"/>
    <x v="2"/>
    <x v="5"/>
    <n v="74"/>
    <n v="2624"/>
    <n v="20"/>
    <n v="121462"/>
    <n v="25586707"/>
  </r>
  <r>
    <x v="6"/>
    <x v="5"/>
    <x v="1"/>
    <x v="2"/>
    <x v="0"/>
    <n v="170"/>
    <n v="6135"/>
    <n v="50"/>
    <n v="122297"/>
    <n v="27260701"/>
  </r>
  <r>
    <x v="6"/>
    <x v="5"/>
    <x v="1"/>
    <x v="2"/>
    <x v="1"/>
    <n v="0"/>
    <n v="0"/>
    <n v="0"/>
    <n v="122297"/>
    <n v="27260701"/>
  </r>
  <r>
    <x v="6"/>
    <x v="5"/>
    <x v="1"/>
    <x v="2"/>
    <x v="2"/>
    <n v="792"/>
    <n v="29159"/>
    <n v="215"/>
    <n v="122297"/>
    <n v="27260701"/>
  </r>
  <r>
    <x v="6"/>
    <x v="5"/>
    <x v="1"/>
    <x v="2"/>
    <x v="3"/>
    <n v="148"/>
    <n v="4800"/>
    <n v="42"/>
    <n v="122297"/>
    <n v="27260701"/>
  </r>
  <r>
    <x v="6"/>
    <x v="5"/>
    <x v="1"/>
    <x v="2"/>
    <x v="4"/>
    <n v="1153"/>
    <n v="42438"/>
    <n v="314"/>
    <n v="122297"/>
    <n v="27260701"/>
  </r>
  <r>
    <x v="6"/>
    <x v="5"/>
    <x v="1"/>
    <x v="2"/>
    <x v="5"/>
    <n v="43"/>
    <n v="1410"/>
    <n v="13"/>
    <n v="122297"/>
    <n v="27260701"/>
  </r>
  <r>
    <x v="6"/>
    <x v="12"/>
    <x v="0"/>
    <x v="2"/>
    <x v="0"/>
    <n v="0"/>
    <n v="0"/>
    <n v="0"/>
    <n v="123337"/>
    <n v="26868592"/>
  </r>
  <r>
    <x v="6"/>
    <x v="12"/>
    <x v="0"/>
    <x v="2"/>
    <x v="1"/>
    <n v="0"/>
    <n v="0"/>
    <n v="0"/>
    <n v="123337"/>
    <n v="26868592"/>
  </r>
  <r>
    <x v="6"/>
    <x v="12"/>
    <x v="0"/>
    <x v="2"/>
    <x v="2"/>
    <n v="2849"/>
    <n v="99588"/>
    <n v="635"/>
    <n v="123337"/>
    <n v="26868592"/>
  </r>
  <r>
    <x v="6"/>
    <x v="12"/>
    <x v="0"/>
    <x v="2"/>
    <x v="3"/>
    <n v="0"/>
    <n v="0"/>
    <n v="0"/>
    <n v="123337"/>
    <n v="26868592"/>
  </r>
  <r>
    <x v="6"/>
    <x v="12"/>
    <x v="0"/>
    <x v="2"/>
    <x v="4"/>
    <n v="6223"/>
    <n v="223451"/>
    <n v="1333"/>
    <n v="123337"/>
    <n v="26868592"/>
  </r>
  <r>
    <x v="6"/>
    <x v="12"/>
    <x v="0"/>
    <x v="2"/>
    <x v="5"/>
    <n v="17"/>
    <n v="570"/>
    <n v="11"/>
    <n v="123337"/>
    <n v="26868592"/>
  </r>
  <r>
    <x v="6"/>
    <x v="7"/>
    <x v="0"/>
    <x v="2"/>
    <x v="0"/>
    <n v="187"/>
    <n v="6733"/>
    <n v="69"/>
    <n v="124474"/>
    <n v="28540761"/>
  </r>
  <r>
    <x v="6"/>
    <x v="7"/>
    <x v="0"/>
    <x v="2"/>
    <x v="1"/>
    <n v="0"/>
    <n v="0"/>
    <n v="0"/>
    <n v="124474"/>
    <n v="28540761"/>
  </r>
  <r>
    <x v="6"/>
    <x v="7"/>
    <x v="0"/>
    <x v="2"/>
    <x v="2"/>
    <n v="2770"/>
    <n v="98317"/>
    <n v="634"/>
    <n v="124474"/>
    <n v="28540761"/>
  </r>
  <r>
    <x v="6"/>
    <x v="7"/>
    <x v="0"/>
    <x v="2"/>
    <x v="3"/>
    <n v="290"/>
    <n v="9295"/>
    <n v="97"/>
    <n v="124474"/>
    <n v="28540761"/>
  </r>
  <r>
    <x v="6"/>
    <x v="7"/>
    <x v="0"/>
    <x v="2"/>
    <x v="4"/>
    <n v="6242"/>
    <n v="229072"/>
    <n v="1289"/>
    <n v="124474"/>
    <n v="28540761"/>
  </r>
  <r>
    <x v="6"/>
    <x v="7"/>
    <x v="0"/>
    <x v="2"/>
    <x v="5"/>
    <n v="164"/>
    <n v="5086"/>
    <n v="46"/>
    <n v="124474"/>
    <n v="28540761"/>
  </r>
  <r>
    <x v="6"/>
    <x v="3"/>
    <x v="1"/>
    <x v="2"/>
    <x v="0"/>
    <n v="219"/>
    <n v="8642"/>
    <n v="49"/>
    <n v="126727"/>
    <n v="28405209"/>
  </r>
  <r>
    <x v="6"/>
    <x v="3"/>
    <x v="1"/>
    <x v="2"/>
    <x v="1"/>
    <n v="20"/>
    <n v="600"/>
    <n v="7"/>
    <n v="126727"/>
    <n v="28405209"/>
  </r>
  <r>
    <x v="6"/>
    <x v="3"/>
    <x v="1"/>
    <x v="2"/>
    <x v="2"/>
    <n v="876"/>
    <n v="29000"/>
    <n v="259"/>
    <n v="126727"/>
    <n v="28405209"/>
  </r>
  <r>
    <x v="6"/>
    <x v="3"/>
    <x v="1"/>
    <x v="2"/>
    <x v="3"/>
    <n v="446"/>
    <n v="17210"/>
    <n v="125"/>
    <n v="126727"/>
    <n v="28405209"/>
  </r>
  <r>
    <x v="6"/>
    <x v="3"/>
    <x v="1"/>
    <x v="2"/>
    <x v="4"/>
    <n v="1117"/>
    <n v="42792"/>
    <n v="262"/>
    <n v="126727"/>
    <n v="28405209"/>
  </r>
  <r>
    <x v="6"/>
    <x v="3"/>
    <x v="1"/>
    <x v="2"/>
    <x v="5"/>
    <n v="116"/>
    <n v="3453"/>
    <n v="22"/>
    <n v="126727"/>
    <n v="28405209"/>
  </r>
  <r>
    <x v="6"/>
    <x v="6"/>
    <x v="1"/>
    <x v="2"/>
    <x v="0"/>
    <n v="207"/>
    <n v="7956"/>
    <n v="52"/>
    <n v="127095"/>
    <n v="28606414"/>
  </r>
  <r>
    <x v="6"/>
    <x v="6"/>
    <x v="1"/>
    <x v="2"/>
    <x v="1"/>
    <n v="0"/>
    <n v="0"/>
    <n v="0"/>
    <n v="127095"/>
    <n v="28606414"/>
  </r>
  <r>
    <x v="6"/>
    <x v="6"/>
    <x v="1"/>
    <x v="2"/>
    <x v="2"/>
    <n v="837"/>
    <n v="28785"/>
    <n v="217"/>
    <n v="127095"/>
    <n v="28606414"/>
  </r>
  <r>
    <x v="6"/>
    <x v="6"/>
    <x v="1"/>
    <x v="2"/>
    <x v="3"/>
    <n v="201"/>
    <n v="6939"/>
    <n v="57"/>
    <n v="127095"/>
    <n v="28606414"/>
  </r>
  <r>
    <x v="6"/>
    <x v="6"/>
    <x v="1"/>
    <x v="2"/>
    <x v="4"/>
    <n v="1079"/>
    <n v="40813"/>
    <n v="304"/>
    <n v="127095"/>
    <n v="28606414"/>
  </r>
  <r>
    <x v="6"/>
    <x v="6"/>
    <x v="1"/>
    <x v="2"/>
    <x v="5"/>
    <n v="72"/>
    <n v="2370"/>
    <n v="17"/>
    <n v="127095"/>
    <n v="28606414"/>
  </r>
  <r>
    <x v="6"/>
    <x v="1"/>
    <x v="1"/>
    <x v="2"/>
    <x v="0"/>
    <n v="97"/>
    <n v="3570"/>
    <n v="22"/>
    <n v="130536"/>
    <n v="14858457"/>
  </r>
  <r>
    <x v="6"/>
    <x v="1"/>
    <x v="1"/>
    <x v="2"/>
    <x v="1"/>
    <n v="57"/>
    <n v="2550"/>
    <n v="13"/>
    <n v="130536"/>
    <n v="14858457"/>
  </r>
  <r>
    <x v="6"/>
    <x v="1"/>
    <x v="1"/>
    <x v="2"/>
    <x v="2"/>
    <n v="1135"/>
    <n v="37346"/>
    <n v="342"/>
    <n v="130536"/>
    <n v="14858457"/>
  </r>
  <r>
    <x v="6"/>
    <x v="1"/>
    <x v="1"/>
    <x v="2"/>
    <x v="3"/>
    <n v="646"/>
    <n v="23353"/>
    <n v="156"/>
    <n v="130536"/>
    <n v="14858457"/>
  </r>
  <r>
    <x v="6"/>
    <x v="1"/>
    <x v="1"/>
    <x v="2"/>
    <x v="4"/>
    <n v="758"/>
    <n v="29589"/>
    <n v="153"/>
    <n v="130536"/>
    <n v="14858457"/>
  </r>
  <r>
    <x v="6"/>
    <x v="1"/>
    <x v="1"/>
    <x v="2"/>
    <x v="5"/>
    <n v="51"/>
    <n v="1830"/>
    <n v="14"/>
    <n v="130536"/>
    <n v="14858457"/>
  </r>
  <r>
    <x v="6"/>
    <x v="2"/>
    <x v="1"/>
    <x v="2"/>
    <x v="0"/>
    <n v="137"/>
    <n v="5490"/>
    <n v="36"/>
    <n v="131206"/>
    <n v="27933513"/>
  </r>
  <r>
    <x v="6"/>
    <x v="2"/>
    <x v="1"/>
    <x v="2"/>
    <x v="1"/>
    <n v="57"/>
    <n v="1830"/>
    <n v="15"/>
    <n v="131206"/>
    <n v="27933513"/>
  </r>
  <r>
    <x v="6"/>
    <x v="2"/>
    <x v="1"/>
    <x v="2"/>
    <x v="2"/>
    <n v="1149"/>
    <n v="37294"/>
    <n v="308"/>
    <n v="131206"/>
    <n v="27933513"/>
  </r>
  <r>
    <x v="6"/>
    <x v="2"/>
    <x v="1"/>
    <x v="2"/>
    <x v="3"/>
    <n v="660"/>
    <n v="23603"/>
    <n v="156"/>
    <n v="131206"/>
    <n v="27933513"/>
  </r>
  <r>
    <x v="6"/>
    <x v="2"/>
    <x v="1"/>
    <x v="2"/>
    <x v="4"/>
    <n v="956"/>
    <n v="36971"/>
    <n v="194"/>
    <n v="131206"/>
    <n v="27933513"/>
  </r>
  <r>
    <x v="6"/>
    <x v="2"/>
    <x v="1"/>
    <x v="2"/>
    <x v="5"/>
    <n v="108"/>
    <n v="3660"/>
    <n v="24"/>
    <n v="131206"/>
    <n v="27933513"/>
  </r>
  <r>
    <x v="6"/>
    <x v="4"/>
    <x v="0"/>
    <x v="2"/>
    <x v="0"/>
    <n v="766"/>
    <n v="28886"/>
    <n v="181"/>
    <n v="132746"/>
    <n v="27891201"/>
  </r>
  <r>
    <x v="6"/>
    <x v="4"/>
    <x v="0"/>
    <x v="2"/>
    <x v="1"/>
    <n v="0"/>
    <n v="0"/>
    <n v="0"/>
    <n v="132746"/>
    <n v="27891201"/>
  </r>
  <r>
    <x v="6"/>
    <x v="4"/>
    <x v="0"/>
    <x v="2"/>
    <x v="2"/>
    <n v="2582"/>
    <n v="96313"/>
    <n v="568"/>
    <n v="132746"/>
    <n v="27891201"/>
  </r>
  <r>
    <x v="6"/>
    <x v="4"/>
    <x v="0"/>
    <x v="2"/>
    <x v="3"/>
    <n v="1224"/>
    <n v="44873"/>
    <n v="278"/>
    <n v="132746"/>
    <n v="27891201"/>
  </r>
  <r>
    <x v="6"/>
    <x v="4"/>
    <x v="0"/>
    <x v="2"/>
    <x v="4"/>
    <n v="5848"/>
    <n v="226980"/>
    <n v="1221"/>
    <n v="132746"/>
    <n v="27891201"/>
  </r>
  <r>
    <x v="6"/>
    <x v="4"/>
    <x v="0"/>
    <x v="2"/>
    <x v="5"/>
    <n v="227"/>
    <n v="7583"/>
    <n v="64"/>
    <n v="132746"/>
    <n v="27891201"/>
  </r>
  <r>
    <x v="6"/>
    <x v="5"/>
    <x v="0"/>
    <x v="2"/>
    <x v="0"/>
    <n v="514"/>
    <n v="17922"/>
    <n v="134"/>
    <n v="134699"/>
    <n v="29892527"/>
  </r>
  <r>
    <x v="6"/>
    <x v="5"/>
    <x v="0"/>
    <x v="2"/>
    <x v="1"/>
    <n v="0"/>
    <n v="0"/>
    <n v="0"/>
    <n v="134699"/>
    <n v="29892527"/>
  </r>
  <r>
    <x v="6"/>
    <x v="5"/>
    <x v="0"/>
    <x v="2"/>
    <x v="2"/>
    <n v="2667"/>
    <n v="98333"/>
    <n v="583"/>
    <n v="134699"/>
    <n v="29892527"/>
  </r>
  <r>
    <x v="6"/>
    <x v="5"/>
    <x v="0"/>
    <x v="2"/>
    <x v="3"/>
    <n v="638"/>
    <n v="22201"/>
    <n v="176"/>
    <n v="134699"/>
    <n v="29892527"/>
  </r>
  <r>
    <x v="6"/>
    <x v="5"/>
    <x v="0"/>
    <x v="2"/>
    <x v="4"/>
    <n v="6316"/>
    <n v="236937"/>
    <n v="1286"/>
    <n v="134699"/>
    <n v="29892527"/>
  </r>
  <r>
    <x v="6"/>
    <x v="5"/>
    <x v="0"/>
    <x v="2"/>
    <x v="5"/>
    <n v="159"/>
    <n v="5179"/>
    <n v="43"/>
    <n v="134699"/>
    <n v="29892527"/>
  </r>
  <r>
    <x v="6"/>
    <x v="6"/>
    <x v="0"/>
    <x v="2"/>
    <x v="0"/>
    <n v="670"/>
    <n v="24233"/>
    <n v="163"/>
    <n v="139319"/>
    <n v="31251677"/>
  </r>
  <r>
    <x v="6"/>
    <x v="6"/>
    <x v="0"/>
    <x v="2"/>
    <x v="1"/>
    <n v="0"/>
    <n v="0"/>
    <n v="0"/>
    <n v="139319"/>
    <n v="31251677"/>
  </r>
  <r>
    <x v="6"/>
    <x v="6"/>
    <x v="0"/>
    <x v="2"/>
    <x v="2"/>
    <n v="2622"/>
    <n v="100810"/>
    <n v="583"/>
    <n v="139319"/>
    <n v="31251677"/>
  </r>
  <r>
    <x v="6"/>
    <x v="6"/>
    <x v="0"/>
    <x v="2"/>
    <x v="3"/>
    <n v="963"/>
    <n v="35362"/>
    <n v="229"/>
    <n v="139319"/>
    <n v="31251677"/>
  </r>
  <r>
    <x v="6"/>
    <x v="6"/>
    <x v="0"/>
    <x v="2"/>
    <x v="4"/>
    <n v="6288"/>
    <n v="244479"/>
    <n v="1318"/>
    <n v="139319"/>
    <n v="31251677"/>
  </r>
  <r>
    <x v="6"/>
    <x v="6"/>
    <x v="0"/>
    <x v="2"/>
    <x v="5"/>
    <n v="142"/>
    <n v="4920"/>
    <n v="38"/>
    <n v="139319"/>
    <n v="31251677"/>
  </r>
  <r>
    <x v="6"/>
    <x v="3"/>
    <x v="0"/>
    <x v="2"/>
    <x v="0"/>
    <n v="860"/>
    <n v="33039"/>
    <n v="181"/>
    <n v="139389"/>
    <n v="31273050"/>
  </r>
  <r>
    <x v="6"/>
    <x v="3"/>
    <x v="0"/>
    <x v="2"/>
    <x v="1"/>
    <n v="43"/>
    <n v="1410"/>
    <n v="17"/>
    <n v="139389"/>
    <n v="31273050"/>
  </r>
  <r>
    <x v="6"/>
    <x v="3"/>
    <x v="0"/>
    <x v="2"/>
    <x v="2"/>
    <n v="2901"/>
    <n v="110881"/>
    <n v="671"/>
    <n v="139389"/>
    <n v="31273050"/>
  </r>
  <r>
    <x v="6"/>
    <x v="3"/>
    <x v="0"/>
    <x v="2"/>
    <x v="3"/>
    <n v="1451"/>
    <n v="53547"/>
    <n v="322"/>
    <n v="139389"/>
    <n v="31273050"/>
  </r>
  <r>
    <x v="6"/>
    <x v="3"/>
    <x v="0"/>
    <x v="2"/>
    <x v="4"/>
    <n v="6001"/>
    <n v="232977"/>
    <n v="1250"/>
    <n v="139389"/>
    <n v="31273050"/>
  </r>
  <r>
    <x v="6"/>
    <x v="3"/>
    <x v="0"/>
    <x v="2"/>
    <x v="5"/>
    <n v="192"/>
    <n v="6780"/>
    <n v="44"/>
    <n v="139389"/>
    <n v="31273050"/>
  </r>
  <r>
    <x v="6"/>
    <x v="10"/>
    <x v="1"/>
    <x v="2"/>
    <x v="0"/>
    <n v="0"/>
    <n v="0"/>
    <n v="0"/>
    <n v="140531"/>
    <n v="14242460"/>
  </r>
  <r>
    <x v="6"/>
    <x v="10"/>
    <x v="1"/>
    <x v="2"/>
    <x v="1"/>
    <n v="0"/>
    <n v="0"/>
    <n v="0"/>
    <n v="140531"/>
    <n v="14242460"/>
  </r>
  <r>
    <x v="6"/>
    <x v="10"/>
    <x v="1"/>
    <x v="2"/>
    <x v="2"/>
    <n v="883"/>
    <n v="25434"/>
    <n v="273"/>
    <n v="140531"/>
    <n v="14242460"/>
  </r>
  <r>
    <x v="6"/>
    <x v="10"/>
    <x v="1"/>
    <x v="2"/>
    <x v="3"/>
    <n v="0"/>
    <n v="0"/>
    <n v="0"/>
    <n v="140531"/>
    <n v="14242460"/>
  </r>
  <r>
    <x v="6"/>
    <x v="10"/>
    <x v="1"/>
    <x v="2"/>
    <x v="4"/>
    <n v="490"/>
    <n v="14671"/>
    <n v="165"/>
    <n v="140531"/>
    <n v="14242460"/>
  </r>
  <r>
    <x v="6"/>
    <x v="10"/>
    <x v="1"/>
    <x v="2"/>
    <x v="5"/>
    <n v="0"/>
    <n v="0"/>
    <n v="0"/>
    <n v="140531"/>
    <n v="14242460"/>
  </r>
  <r>
    <x v="6"/>
    <x v="1"/>
    <x v="0"/>
    <x v="2"/>
    <x v="0"/>
    <n v="607"/>
    <n v="22814"/>
    <n v="118"/>
    <n v="144030"/>
    <n v="16187947"/>
  </r>
  <r>
    <x v="6"/>
    <x v="1"/>
    <x v="0"/>
    <x v="2"/>
    <x v="1"/>
    <n v="225"/>
    <n v="8404"/>
    <n v="69"/>
    <n v="144030"/>
    <n v="16187947"/>
  </r>
  <r>
    <x v="6"/>
    <x v="1"/>
    <x v="0"/>
    <x v="2"/>
    <x v="2"/>
    <n v="3788"/>
    <n v="137841"/>
    <n v="862"/>
    <n v="144030"/>
    <n v="16187947"/>
  </r>
  <r>
    <x v="6"/>
    <x v="1"/>
    <x v="0"/>
    <x v="2"/>
    <x v="3"/>
    <n v="2099"/>
    <n v="78592"/>
    <n v="446"/>
    <n v="144030"/>
    <n v="16187947"/>
  </r>
  <r>
    <x v="6"/>
    <x v="1"/>
    <x v="0"/>
    <x v="2"/>
    <x v="4"/>
    <n v="3979"/>
    <n v="159942"/>
    <n v="759"/>
    <n v="144030"/>
    <n v="16187947"/>
  </r>
  <r>
    <x v="6"/>
    <x v="1"/>
    <x v="0"/>
    <x v="2"/>
    <x v="5"/>
    <n v="209"/>
    <n v="9236"/>
    <n v="53"/>
    <n v="144030"/>
    <n v="16187947"/>
  </r>
  <r>
    <x v="6"/>
    <x v="2"/>
    <x v="0"/>
    <x v="2"/>
    <x v="0"/>
    <n v="690"/>
    <n v="27427"/>
    <n v="148"/>
    <n v="145469"/>
    <n v="30981120"/>
  </r>
  <r>
    <x v="6"/>
    <x v="2"/>
    <x v="0"/>
    <x v="2"/>
    <x v="1"/>
    <n v="241"/>
    <n v="8430"/>
    <n v="56"/>
    <n v="145469"/>
    <n v="30981120"/>
  </r>
  <r>
    <x v="6"/>
    <x v="2"/>
    <x v="0"/>
    <x v="2"/>
    <x v="2"/>
    <n v="3707"/>
    <n v="137174"/>
    <n v="861"/>
    <n v="145469"/>
    <n v="30981120"/>
  </r>
  <r>
    <x v="6"/>
    <x v="2"/>
    <x v="0"/>
    <x v="2"/>
    <x v="3"/>
    <n v="1979"/>
    <n v="72948"/>
    <n v="421"/>
    <n v="145469"/>
    <n v="30981120"/>
  </r>
  <r>
    <x v="6"/>
    <x v="2"/>
    <x v="0"/>
    <x v="2"/>
    <x v="4"/>
    <n v="5316"/>
    <n v="213363"/>
    <n v="1020"/>
    <n v="145469"/>
    <n v="30981120"/>
  </r>
  <r>
    <x v="6"/>
    <x v="2"/>
    <x v="0"/>
    <x v="2"/>
    <x v="5"/>
    <n v="193"/>
    <n v="7950"/>
    <n v="47"/>
    <n v="145469"/>
    <n v="30981120"/>
  </r>
  <r>
    <x v="6"/>
    <x v="10"/>
    <x v="0"/>
    <x v="2"/>
    <x v="0"/>
    <n v="0"/>
    <n v="0"/>
    <n v="0"/>
    <n v="158969"/>
    <n v="15549413"/>
  </r>
  <r>
    <x v="6"/>
    <x v="10"/>
    <x v="0"/>
    <x v="2"/>
    <x v="1"/>
    <n v="0"/>
    <n v="0"/>
    <n v="0"/>
    <n v="158969"/>
    <n v="15549413"/>
  </r>
  <r>
    <x v="6"/>
    <x v="10"/>
    <x v="0"/>
    <x v="2"/>
    <x v="2"/>
    <n v="3069"/>
    <n v="99829"/>
    <n v="861"/>
    <n v="158969"/>
    <n v="15549413"/>
  </r>
  <r>
    <x v="6"/>
    <x v="10"/>
    <x v="0"/>
    <x v="2"/>
    <x v="3"/>
    <n v="0"/>
    <n v="0"/>
    <n v="0"/>
    <n v="158969"/>
    <n v="15549413"/>
  </r>
  <r>
    <x v="6"/>
    <x v="10"/>
    <x v="0"/>
    <x v="2"/>
    <x v="4"/>
    <n v="4030"/>
    <n v="125242"/>
    <n v="1162"/>
    <n v="158969"/>
    <n v="15549413"/>
  </r>
  <r>
    <x v="6"/>
    <x v="10"/>
    <x v="0"/>
    <x v="2"/>
    <x v="5"/>
    <n v="0"/>
    <n v="0"/>
    <n v="0"/>
    <n v="158969"/>
    <n v="15549413"/>
  </r>
  <r>
    <x v="6"/>
    <x v="6"/>
    <x v="0"/>
    <x v="3"/>
    <x v="0"/>
    <n v="167"/>
    <n v="7574"/>
    <n v="54"/>
    <n v="15033"/>
    <n v="3696457"/>
  </r>
  <r>
    <x v="6"/>
    <x v="6"/>
    <x v="0"/>
    <x v="3"/>
    <x v="1"/>
    <n v="0"/>
    <n v="0"/>
    <n v="0"/>
    <n v="15033"/>
    <n v="3696457"/>
  </r>
  <r>
    <x v="6"/>
    <x v="6"/>
    <x v="0"/>
    <x v="3"/>
    <x v="2"/>
    <n v="710"/>
    <n v="27071"/>
    <n v="157"/>
    <n v="15033"/>
    <n v="3696457"/>
  </r>
  <r>
    <x v="6"/>
    <x v="6"/>
    <x v="0"/>
    <x v="3"/>
    <x v="3"/>
    <n v="271"/>
    <n v="9710"/>
    <n v="62"/>
    <n v="15033"/>
    <n v="3696457"/>
  </r>
  <r>
    <x v="6"/>
    <x v="6"/>
    <x v="0"/>
    <x v="3"/>
    <x v="4"/>
    <n v="2178"/>
    <n v="88669"/>
    <n v="442"/>
    <n v="15033"/>
    <n v="3696457"/>
  </r>
  <r>
    <x v="6"/>
    <x v="6"/>
    <x v="0"/>
    <x v="3"/>
    <x v="5"/>
    <n v="53"/>
    <n v="2070"/>
    <n v="17"/>
    <n v="15033"/>
    <n v="3696457"/>
  </r>
  <r>
    <x v="6"/>
    <x v="6"/>
    <x v="1"/>
    <x v="3"/>
    <x v="0"/>
    <n v="139"/>
    <n v="5248"/>
    <n v="34"/>
    <n v="15529"/>
    <n v="3763373"/>
  </r>
  <r>
    <x v="6"/>
    <x v="6"/>
    <x v="1"/>
    <x v="3"/>
    <x v="1"/>
    <n v="0"/>
    <n v="0"/>
    <n v="0"/>
    <n v="15529"/>
    <n v="3763373"/>
  </r>
  <r>
    <x v="6"/>
    <x v="6"/>
    <x v="1"/>
    <x v="3"/>
    <x v="2"/>
    <n v="312"/>
    <n v="12166"/>
    <n v="91"/>
    <n v="15529"/>
    <n v="3763373"/>
  </r>
  <r>
    <x v="6"/>
    <x v="6"/>
    <x v="1"/>
    <x v="3"/>
    <x v="3"/>
    <n v="140"/>
    <n v="5400"/>
    <n v="45"/>
    <n v="15529"/>
    <n v="3763373"/>
  </r>
  <r>
    <x v="6"/>
    <x v="6"/>
    <x v="1"/>
    <x v="3"/>
    <x v="4"/>
    <n v="782"/>
    <n v="30294"/>
    <n v="168"/>
    <n v="15529"/>
    <n v="3763373"/>
  </r>
  <r>
    <x v="6"/>
    <x v="6"/>
    <x v="1"/>
    <x v="3"/>
    <x v="5"/>
    <n v="50"/>
    <n v="1620"/>
    <n v="14"/>
    <n v="15529"/>
    <n v="3763373"/>
  </r>
  <r>
    <x v="6"/>
    <x v="4"/>
    <x v="0"/>
    <x v="3"/>
    <x v="0"/>
    <n v="234"/>
    <n v="9869"/>
    <n v="63"/>
    <n v="16451"/>
    <n v="4003910"/>
  </r>
  <r>
    <x v="6"/>
    <x v="4"/>
    <x v="0"/>
    <x v="3"/>
    <x v="1"/>
    <n v="0"/>
    <n v="0"/>
    <n v="0"/>
    <n v="16451"/>
    <n v="4003910"/>
  </r>
  <r>
    <x v="6"/>
    <x v="4"/>
    <x v="0"/>
    <x v="3"/>
    <x v="2"/>
    <n v="969"/>
    <n v="36374"/>
    <n v="196"/>
    <n v="16451"/>
    <n v="4003910"/>
  </r>
  <r>
    <x v="6"/>
    <x v="4"/>
    <x v="0"/>
    <x v="3"/>
    <x v="3"/>
    <n v="343"/>
    <n v="13660"/>
    <n v="83"/>
    <n v="16451"/>
    <n v="4003910"/>
  </r>
  <r>
    <x v="6"/>
    <x v="4"/>
    <x v="0"/>
    <x v="3"/>
    <x v="4"/>
    <n v="2537"/>
    <n v="104395"/>
    <n v="485"/>
    <n v="16451"/>
    <n v="4003910"/>
  </r>
  <r>
    <x v="6"/>
    <x v="4"/>
    <x v="0"/>
    <x v="3"/>
    <x v="5"/>
    <n v="91"/>
    <n v="3560"/>
    <n v="22"/>
    <n v="16451"/>
    <n v="4003910"/>
  </r>
  <r>
    <x v="6"/>
    <x v="4"/>
    <x v="1"/>
    <x v="3"/>
    <x v="0"/>
    <n v="151"/>
    <n v="5878"/>
    <n v="40"/>
    <n v="16495"/>
    <n v="3885776"/>
  </r>
  <r>
    <x v="6"/>
    <x v="4"/>
    <x v="1"/>
    <x v="3"/>
    <x v="1"/>
    <n v="0"/>
    <n v="0"/>
    <n v="0"/>
    <n v="16495"/>
    <n v="3885776"/>
  </r>
  <r>
    <x v="6"/>
    <x v="4"/>
    <x v="1"/>
    <x v="3"/>
    <x v="2"/>
    <n v="307"/>
    <n v="11348"/>
    <n v="77"/>
    <n v="16495"/>
    <n v="3885776"/>
  </r>
  <r>
    <x v="6"/>
    <x v="4"/>
    <x v="1"/>
    <x v="3"/>
    <x v="3"/>
    <n v="226"/>
    <n v="9629"/>
    <n v="59"/>
    <n v="16495"/>
    <n v="3885776"/>
  </r>
  <r>
    <x v="6"/>
    <x v="4"/>
    <x v="1"/>
    <x v="3"/>
    <x v="4"/>
    <n v="788"/>
    <n v="30109"/>
    <n v="181"/>
    <n v="16495"/>
    <n v="3885776"/>
  </r>
  <r>
    <x v="6"/>
    <x v="4"/>
    <x v="1"/>
    <x v="3"/>
    <x v="5"/>
    <n v="95"/>
    <n v="3210"/>
    <n v="19"/>
    <n v="16495"/>
    <n v="3885776"/>
  </r>
  <r>
    <x v="6"/>
    <x v="3"/>
    <x v="1"/>
    <x v="3"/>
    <x v="0"/>
    <n v="164"/>
    <n v="6300"/>
    <n v="39"/>
    <n v="17975"/>
    <n v="4215554"/>
  </r>
  <r>
    <x v="6"/>
    <x v="3"/>
    <x v="1"/>
    <x v="3"/>
    <x v="1"/>
    <n v="17"/>
    <n v="570"/>
    <n v="6"/>
    <n v="17975"/>
    <n v="4215554"/>
  </r>
  <r>
    <x v="6"/>
    <x v="3"/>
    <x v="1"/>
    <x v="3"/>
    <x v="2"/>
    <n v="493"/>
    <n v="17529"/>
    <n v="145"/>
    <n v="17975"/>
    <n v="4215554"/>
  </r>
  <r>
    <x v="6"/>
    <x v="3"/>
    <x v="1"/>
    <x v="3"/>
    <x v="3"/>
    <n v="342"/>
    <n v="14527"/>
    <n v="77"/>
    <n v="17975"/>
    <n v="4215554"/>
  </r>
  <r>
    <x v="6"/>
    <x v="3"/>
    <x v="1"/>
    <x v="3"/>
    <x v="4"/>
    <n v="876"/>
    <n v="32561"/>
    <n v="190"/>
    <n v="17975"/>
    <n v="4215554"/>
  </r>
  <r>
    <x v="6"/>
    <x v="3"/>
    <x v="1"/>
    <x v="3"/>
    <x v="5"/>
    <n v="98"/>
    <n v="3651"/>
    <n v="22"/>
    <n v="17975"/>
    <n v="4215554"/>
  </r>
  <r>
    <x v="6"/>
    <x v="3"/>
    <x v="0"/>
    <x v="3"/>
    <x v="0"/>
    <n v="340"/>
    <n v="13680"/>
    <n v="69"/>
    <n v="18080"/>
    <n v="4264326"/>
  </r>
  <r>
    <x v="6"/>
    <x v="3"/>
    <x v="0"/>
    <x v="3"/>
    <x v="1"/>
    <n v="16"/>
    <n v="633"/>
    <n v="7"/>
    <n v="18080"/>
    <n v="4264326"/>
  </r>
  <r>
    <x v="6"/>
    <x v="3"/>
    <x v="0"/>
    <x v="3"/>
    <x v="2"/>
    <n v="1024"/>
    <n v="38250"/>
    <n v="221"/>
    <n v="18080"/>
    <n v="4264326"/>
  </r>
  <r>
    <x v="6"/>
    <x v="3"/>
    <x v="0"/>
    <x v="3"/>
    <x v="3"/>
    <n v="580"/>
    <n v="23969"/>
    <n v="128"/>
    <n v="18080"/>
    <n v="4264326"/>
  </r>
  <r>
    <x v="6"/>
    <x v="3"/>
    <x v="0"/>
    <x v="3"/>
    <x v="4"/>
    <n v="2628"/>
    <n v="110475"/>
    <n v="513"/>
    <n v="18080"/>
    <n v="4264326"/>
  </r>
  <r>
    <x v="6"/>
    <x v="3"/>
    <x v="0"/>
    <x v="3"/>
    <x v="5"/>
    <n v="87"/>
    <n v="3750"/>
    <n v="24"/>
    <n v="18080"/>
    <n v="4264326"/>
  </r>
  <r>
    <x v="6"/>
    <x v="2"/>
    <x v="1"/>
    <x v="3"/>
    <x v="0"/>
    <n v="130"/>
    <n v="5200"/>
    <n v="28"/>
    <n v="19620"/>
    <n v="4776755"/>
  </r>
  <r>
    <x v="6"/>
    <x v="2"/>
    <x v="1"/>
    <x v="3"/>
    <x v="1"/>
    <n v="62"/>
    <n v="2189"/>
    <n v="20"/>
    <n v="19620"/>
    <n v="4776755"/>
  </r>
  <r>
    <x v="6"/>
    <x v="2"/>
    <x v="1"/>
    <x v="3"/>
    <x v="2"/>
    <n v="655"/>
    <n v="25361"/>
    <n v="169"/>
    <n v="19620"/>
    <n v="4776755"/>
  </r>
  <r>
    <x v="6"/>
    <x v="2"/>
    <x v="1"/>
    <x v="3"/>
    <x v="3"/>
    <n v="475"/>
    <n v="18626"/>
    <n v="113"/>
    <n v="19620"/>
    <n v="4776755"/>
  </r>
  <r>
    <x v="6"/>
    <x v="2"/>
    <x v="1"/>
    <x v="3"/>
    <x v="4"/>
    <n v="800"/>
    <n v="28768"/>
    <n v="144"/>
    <n v="19620"/>
    <n v="4776755"/>
  </r>
  <r>
    <x v="6"/>
    <x v="2"/>
    <x v="1"/>
    <x v="3"/>
    <x v="5"/>
    <n v="103"/>
    <n v="3990"/>
    <n v="27"/>
    <n v="19620"/>
    <n v="4776755"/>
  </r>
  <r>
    <x v="6"/>
    <x v="2"/>
    <x v="0"/>
    <x v="3"/>
    <x v="0"/>
    <n v="359"/>
    <n v="14010"/>
    <n v="67"/>
    <n v="19694"/>
    <n v="5007444"/>
  </r>
  <r>
    <x v="6"/>
    <x v="2"/>
    <x v="0"/>
    <x v="3"/>
    <x v="1"/>
    <n v="43"/>
    <n v="2043"/>
    <n v="16"/>
    <n v="19694"/>
    <n v="5007444"/>
  </r>
  <r>
    <x v="6"/>
    <x v="2"/>
    <x v="0"/>
    <x v="3"/>
    <x v="2"/>
    <n v="1214"/>
    <n v="46684"/>
    <n v="261"/>
    <n v="19694"/>
    <n v="5007444"/>
  </r>
  <r>
    <x v="6"/>
    <x v="2"/>
    <x v="0"/>
    <x v="3"/>
    <x v="3"/>
    <n v="823"/>
    <n v="32470"/>
    <n v="162"/>
    <n v="19694"/>
    <n v="5007444"/>
  </r>
  <r>
    <x v="6"/>
    <x v="2"/>
    <x v="0"/>
    <x v="3"/>
    <x v="4"/>
    <n v="2364"/>
    <n v="99991"/>
    <n v="426"/>
    <n v="19694"/>
    <n v="5007444"/>
  </r>
  <r>
    <x v="6"/>
    <x v="2"/>
    <x v="0"/>
    <x v="3"/>
    <x v="5"/>
    <n v="97"/>
    <n v="4267"/>
    <n v="21"/>
    <n v="19694"/>
    <n v="5007444"/>
  </r>
  <r>
    <x v="6"/>
    <x v="7"/>
    <x v="1"/>
    <x v="3"/>
    <x v="0"/>
    <n v="57"/>
    <n v="1801"/>
    <n v="20"/>
    <n v="22797"/>
    <n v="3180831"/>
  </r>
  <r>
    <x v="6"/>
    <x v="7"/>
    <x v="1"/>
    <x v="3"/>
    <x v="1"/>
    <n v="0"/>
    <n v="0"/>
    <n v="0"/>
    <n v="22797"/>
    <n v="3180831"/>
  </r>
  <r>
    <x v="6"/>
    <x v="7"/>
    <x v="1"/>
    <x v="3"/>
    <x v="2"/>
    <n v="857"/>
    <n v="30914"/>
    <n v="257"/>
    <n v="22797"/>
    <n v="3180831"/>
  </r>
  <r>
    <x v="6"/>
    <x v="7"/>
    <x v="1"/>
    <x v="3"/>
    <x v="3"/>
    <n v="63"/>
    <n v="2410"/>
    <n v="29"/>
    <n v="22797"/>
    <n v="3180831"/>
  </r>
  <r>
    <x v="6"/>
    <x v="7"/>
    <x v="1"/>
    <x v="3"/>
    <x v="4"/>
    <n v="1111"/>
    <n v="43757"/>
    <n v="266"/>
    <n v="22797"/>
    <n v="3180831"/>
  </r>
  <r>
    <x v="6"/>
    <x v="7"/>
    <x v="1"/>
    <x v="3"/>
    <x v="5"/>
    <n v="47"/>
    <n v="1404"/>
    <n v="20"/>
    <n v="22797"/>
    <n v="3180831"/>
  </r>
  <r>
    <x v="6"/>
    <x v="12"/>
    <x v="1"/>
    <x v="3"/>
    <x v="0"/>
    <n v="0"/>
    <n v="0"/>
    <n v="0"/>
    <n v="23295"/>
    <n v="6083553"/>
  </r>
  <r>
    <x v="6"/>
    <x v="12"/>
    <x v="1"/>
    <x v="3"/>
    <x v="1"/>
    <n v="0"/>
    <n v="0"/>
    <n v="0"/>
    <n v="23295"/>
    <n v="6083553"/>
  </r>
  <r>
    <x v="6"/>
    <x v="12"/>
    <x v="1"/>
    <x v="3"/>
    <x v="2"/>
    <n v="881"/>
    <n v="31576"/>
    <n v="240"/>
    <n v="23295"/>
    <n v="6083553"/>
  </r>
  <r>
    <x v="6"/>
    <x v="12"/>
    <x v="1"/>
    <x v="3"/>
    <x v="3"/>
    <n v="0"/>
    <n v="0"/>
    <n v="0"/>
    <n v="23295"/>
    <n v="6083553"/>
  </r>
  <r>
    <x v="6"/>
    <x v="12"/>
    <x v="1"/>
    <x v="3"/>
    <x v="4"/>
    <n v="1070"/>
    <n v="39105"/>
    <n v="262"/>
    <n v="23295"/>
    <n v="6083553"/>
  </r>
  <r>
    <x v="6"/>
    <x v="12"/>
    <x v="1"/>
    <x v="3"/>
    <x v="5"/>
    <n v="1"/>
    <n v="30"/>
    <n v="1"/>
    <n v="23295"/>
    <n v="6083553"/>
  </r>
  <r>
    <x v="6"/>
    <x v="1"/>
    <x v="1"/>
    <x v="3"/>
    <x v="0"/>
    <n v="152"/>
    <n v="5822"/>
    <n v="31"/>
    <n v="23497"/>
    <n v="2356932"/>
  </r>
  <r>
    <x v="6"/>
    <x v="1"/>
    <x v="1"/>
    <x v="3"/>
    <x v="1"/>
    <n v="86"/>
    <n v="3760"/>
    <n v="27"/>
    <n v="23497"/>
    <n v="2356932"/>
  </r>
  <r>
    <x v="6"/>
    <x v="1"/>
    <x v="1"/>
    <x v="3"/>
    <x v="2"/>
    <n v="1043"/>
    <n v="39210"/>
    <n v="250"/>
    <n v="23497"/>
    <n v="2356932"/>
  </r>
  <r>
    <x v="6"/>
    <x v="1"/>
    <x v="1"/>
    <x v="3"/>
    <x v="3"/>
    <n v="726"/>
    <n v="27702"/>
    <n v="144"/>
    <n v="23497"/>
    <n v="2356932"/>
  </r>
  <r>
    <x v="6"/>
    <x v="1"/>
    <x v="1"/>
    <x v="3"/>
    <x v="4"/>
    <n v="817"/>
    <n v="30374"/>
    <n v="129"/>
    <n v="23497"/>
    <n v="2356932"/>
  </r>
  <r>
    <x v="6"/>
    <x v="1"/>
    <x v="1"/>
    <x v="3"/>
    <x v="5"/>
    <n v="71"/>
    <n v="3090"/>
    <n v="17"/>
    <n v="23497"/>
    <n v="2356932"/>
  </r>
  <r>
    <x v="6"/>
    <x v="1"/>
    <x v="0"/>
    <x v="3"/>
    <x v="0"/>
    <n v="384"/>
    <n v="16424"/>
    <n v="75"/>
    <n v="23812"/>
    <n v="2243147"/>
  </r>
  <r>
    <x v="6"/>
    <x v="1"/>
    <x v="0"/>
    <x v="3"/>
    <x v="1"/>
    <n v="87"/>
    <n v="4124"/>
    <n v="25"/>
    <n v="23812"/>
    <n v="2243147"/>
  </r>
  <r>
    <x v="6"/>
    <x v="1"/>
    <x v="0"/>
    <x v="3"/>
    <x v="2"/>
    <n v="1780"/>
    <n v="66442"/>
    <n v="370"/>
    <n v="23812"/>
    <n v="2243147"/>
  </r>
  <r>
    <x v="6"/>
    <x v="1"/>
    <x v="0"/>
    <x v="3"/>
    <x v="3"/>
    <n v="1099"/>
    <n v="42610"/>
    <n v="214"/>
    <n v="23812"/>
    <n v="2243147"/>
  </r>
  <r>
    <x v="6"/>
    <x v="1"/>
    <x v="0"/>
    <x v="3"/>
    <x v="4"/>
    <n v="2393"/>
    <n v="99332"/>
    <n v="432"/>
    <n v="23812"/>
    <n v="2243147"/>
  </r>
  <r>
    <x v="6"/>
    <x v="1"/>
    <x v="0"/>
    <x v="3"/>
    <x v="5"/>
    <n v="123"/>
    <n v="5047"/>
    <n v="31"/>
    <n v="23812"/>
    <n v="2243147"/>
  </r>
  <r>
    <x v="6"/>
    <x v="8"/>
    <x v="1"/>
    <x v="3"/>
    <x v="0"/>
    <n v="0"/>
    <n v="0"/>
    <n v="0"/>
    <n v="25538"/>
    <n v="2821413"/>
  </r>
  <r>
    <x v="6"/>
    <x v="8"/>
    <x v="1"/>
    <x v="3"/>
    <x v="1"/>
    <n v="0"/>
    <n v="0"/>
    <n v="0"/>
    <n v="25538"/>
    <n v="2821413"/>
  </r>
  <r>
    <x v="6"/>
    <x v="8"/>
    <x v="1"/>
    <x v="3"/>
    <x v="2"/>
    <n v="716"/>
    <n v="25658"/>
    <n v="229"/>
    <n v="25538"/>
    <n v="2821413"/>
  </r>
  <r>
    <x v="6"/>
    <x v="8"/>
    <x v="1"/>
    <x v="3"/>
    <x v="3"/>
    <n v="0"/>
    <n v="0"/>
    <n v="0"/>
    <n v="25538"/>
    <n v="2821413"/>
  </r>
  <r>
    <x v="6"/>
    <x v="8"/>
    <x v="1"/>
    <x v="3"/>
    <x v="4"/>
    <n v="1055"/>
    <n v="36090"/>
    <n v="263"/>
    <n v="25538"/>
    <n v="2821413"/>
  </r>
  <r>
    <x v="6"/>
    <x v="8"/>
    <x v="1"/>
    <x v="3"/>
    <x v="5"/>
    <n v="0"/>
    <n v="0"/>
    <n v="0"/>
    <n v="25538"/>
    <n v="2821413"/>
  </r>
  <r>
    <x v="6"/>
    <x v="5"/>
    <x v="1"/>
    <x v="3"/>
    <x v="0"/>
    <n v="221"/>
    <n v="7681"/>
    <n v="68"/>
    <n v="26496"/>
    <n v="6800399"/>
  </r>
  <r>
    <x v="6"/>
    <x v="5"/>
    <x v="1"/>
    <x v="3"/>
    <x v="1"/>
    <n v="0"/>
    <n v="0"/>
    <n v="0"/>
    <n v="26496"/>
    <n v="6800399"/>
  </r>
  <r>
    <x v="6"/>
    <x v="5"/>
    <x v="1"/>
    <x v="3"/>
    <x v="2"/>
    <n v="961"/>
    <n v="35519"/>
    <n v="262"/>
    <n v="26496"/>
    <n v="6800399"/>
  </r>
  <r>
    <x v="6"/>
    <x v="5"/>
    <x v="1"/>
    <x v="3"/>
    <x v="3"/>
    <n v="155"/>
    <n v="6221"/>
    <n v="49"/>
    <n v="26496"/>
    <n v="6800399"/>
  </r>
  <r>
    <x v="6"/>
    <x v="5"/>
    <x v="1"/>
    <x v="3"/>
    <x v="4"/>
    <n v="1309"/>
    <n v="53683"/>
    <n v="315"/>
    <n v="26496"/>
    <n v="6800399"/>
  </r>
  <r>
    <x v="6"/>
    <x v="5"/>
    <x v="1"/>
    <x v="3"/>
    <x v="5"/>
    <n v="56"/>
    <n v="1900"/>
    <n v="21"/>
    <n v="26496"/>
    <n v="6800399"/>
  </r>
  <r>
    <x v="6"/>
    <x v="11"/>
    <x v="1"/>
    <x v="3"/>
    <x v="0"/>
    <n v="0"/>
    <n v="0"/>
    <n v="0"/>
    <n v="26648"/>
    <n v="6644837"/>
  </r>
  <r>
    <x v="6"/>
    <x v="11"/>
    <x v="1"/>
    <x v="3"/>
    <x v="1"/>
    <n v="0"/>
    <n v="0"/>
    <n v="0"/>
    <n v="26648"/>
    <n v="6644837"/>
  </r>
  <r>
    <x v="6"/>
    <x v="11"/>
    <x v="1"/>
    <x v="3"/>
    <x v="2"/>
    <n v="768"/>
    <n v="27907"/>
    <n v="239"/>
    <n v="26648"/>
    <n v="6644837"/>
  </r>
  <r>
    <x v="6"/>
    <x v="11"/>
    <x v="1"/>
    <x v="3"/>
    <x v="3"/>
    <n v="0"/>
    <n v="0"/>
    <n v="0"/>
    <n v="26648"/>
    <n v="6644837"/>
  </r>
  <r>
    <x v="6"/>
    <x v="11"/>
    <x v="1"/>
    <x v="3"/>
    <x v="4"/>
    <n v="980"/>
    <n v="36432"/>
    <n v="267"/>
    <n v="26648"/>
    <n v="6644837"/>
  </r>
  <r>
    <x v="6"/>
    <x v="11"/>
    <x v="1"/>
    <x v="3"/>
    <x v="5"/>
    <n v="0"/>
    <n v="0"/>
    <n v="0"/>
    <n v="26648"/>
    <n v="6644837"/>
  </r>
  <r>
    <x v="6"/>
    <x v="9"/>
    <x v="1"/>
    <x v="3"/>
    <x v="0"/>
    <n v="0"/>
    <n v="0"/>
    <n v="0"/>
    <n v="26698"/>
    <n v="5878542"/>
  </r>
  <r>
    <x v="6"/>
    <x v="9"/>
    <x v="1"/>
    <x v="3"/>
    <x v="1"/>
    <n v="0"/>
    <n v="0"/>
    <n v="0"/>
    <n v="26698"/>
    <n v="5878542"/>
  </r>
  <r>
    <x v="6"/>
    <x v="9"/>
    <x v="1"/>
    <x v="3"/>
    <x v="2"/>
    <n v="665"/>
    <n v="22580"/>
    <n v="232"/>
    <n v="26698"/>
    <n v="5878542"/>
  </r>
  <r>
    <x v="6"/>
    <x v="9"/>
    <x v="1"/>
    <x v="3"/>
    <x v="3"/>
    <n v="0"/>
    <n v="0"/>
    <n v="0"/>
    <n v="26698"/>
    <n v="5878542"/>
  </r>
  <r>
    <x v="6"/>
    <x v="9"/>
    <x v="1"/>
    <x v="3"/>
    <x v="4"/>
    <n v="934"/>
    <n v="30910"/>
    <n v="265"/>
    <n v="26698"/>
    <n v="5878542"/>
  </r>
  <r>
    <x v="6"/>
    <x v="9"/>
    <x v="1"/>
    <x v="3"/>
    <x v="5"/>
    <n v="0"/>
    <n v="0"/>
    <n v="0"/>
    <n v="26698"/>
    <n v="5878542"/>
  </r>
  <r>
    <x v="6"/>
    <x v="7"/>
    <x v="0"/>
    <x v="3"/>
    <x v="0"/>
    <n v="83"/>
    <n v="2786"/>
    <n v="34"/>
    <n v="27280"/>
    <n v="3339658"/>
  </r>
  <r>
    <x v="6"/>
    <x v="7"/>
    <x v="0"/>
    <x v="3"/>
    <x v="1"/>
    <n v="0"/>
    <n v="0"/>
    <n v="0"/>
    <n v="27280"/>
    <n v="3339658"/>
  </r>
  <r>
    <x v="6"/>
    <x v="7"/>
    <x v="0"/>
    <x v="3"/>
    <x v="2"/>
    <n v="1971"/>
    <n v="76770"/>
    <n v="442"/>
    <n v="27280"/>
    <n v="3339658"/>
  </r>
  <r>
    <x v="6"/>
    <x v="7"/>
    <x v="0"/>
    <x v="3"/>
    <x v="3"/>
    <n v="145"/>
    <n v="5320"/>
    <n v="63"/>
    <n v="27280"/>
    <n v="3339658"/>
  </r>
  <r>
    <x v="6"/>
    <x v="7"/>
    <x v="0"/>
    <x v="3"/>
    <x v="4"/>
    <n v="3498"/>
    <n v="142899"/>
    <n v="771"/>
    <n v="27280"/>
    <n v="3339658"/>
  </r>
  <r>
    <x v="6"/>
    <x v="7"/>
    <x v="0"/>
    <x v="3"/>
    <x v="5"/>
    <n v="56"/>
    <n v="1904"/>
    <n v="19"/>
    <n v="27280"/>
    <n v="3339658"/>
  </r>
  <r>
    <x v="6"/>
    <x v="12"/>
    <x v="0"/>
    <x v="3"/>
    <x v="0"/>
    <n v="0"/>
    <n v="0"/>
    <n v="0"/>
    <n v="28190"/>
    <n v="7544534"/>
  </r>
  <r>
    <x v="6"/>
    <x v="12"/>
    <x v="0"/>
    <x v="3"/>
    <x v="1"/>
    <n v="0"/>
    <n v="0"/>
    <n v="0"/>
    <n v="28190"/>
    <n v="7544534"/>
  </r>
  <r>
    <x v="6"/>
    <x v="12"/>
    <x v="0"/>
    <x v="3"/>
    <x v="2"/>
    <n v="1938"/>
    <n v="75626"/>
    <n v="449"/>
    <n v="28190"/>
    <n v="7544534"/>
  </r>
  <r>
    <x v="6"/>
    <x v="12"/>
    <x v="0"/>
    <x v="3"/>
    <x v="3"/>
    <n v="0"/>
    <n v="0"/>
    <n v="0"/>
    <n v="28190"/>
    <n v="7544534"/>
  </r>
  <r>
    <x v="6"/>
    <x v="12"/>
    <x v="0"/>
    <x v="3"/>
    <x v="4"/>
    <n v="3458"/>
    <n v="137235"/>
    <n v="833"/>
    <n v="28190"/>
    <n v="7544534"/>
  </r>
  <r>
    <x v="6"/>
    <x v="12"/>
    <x v="0"/>
    <x v="3"/>
    <x v="5"/>
    <n v="5"/>
    <n v="150"/>
    <n v="4"/>
    <n v="28190"/>
    <n v="7544534"/>
  </r>
  <r>
    <x v="6"/>
    <x v="8"/>
    <x v="0"/>
    <x v="3"/>
    <x v="0"/>
    <n v="0"/>
    <n v="0"/>
    <n v="0"/>
    <n v="30499"/>
    <n v="2907377"/>
  </r>
  <r>
    <x v="6"/>
    <x v="8"/>
    <x v="0"/>
    <x v="3"/>
    <x v="1"/>
    <n v="0"/>
    <n v="0"/>
    <n v="0"/>
    <n v="30499"/>
    <n v="2907377"/>
  </r>
  <r>
    <x v="6"/>
    <x v="8"/>
    <x v="0"/>
    <x v="3"/>
    <x v="2"/>
    <n v="1941"/>
    <n v="74058"/>
    <n v="478"/>
    <n v="30499"/>
    <n v="2907377"/>
  </r>
  <r>
    <x v="6"/>
    <x v="8"/>
    <x v="0"/>
    <x v="3"/>
    <x v="3"/>
    <n v="0"/>
    <n v="0"/>
    <n v="0"/>
    <n v="30499"/>
    <n v="2907377"/>
  </r>
  <r>
    <x v="6"/>
    <x v="8"/>
    <x v="0"/>
    <x v="3"/>
    <x v="4"/>
    <n v="2954"/>
    <n v="107666"/>
    <n v="728"/>
    <n v="30499"/>
    <n v="2907377"/>
  </r>
  <r>
    <x v="6"/>
    <x v="8"/>
    <x v="0"/>
    <x v="3"/>
    <x v="5"/>
    <n v="0"/>
    <n v="0"/>
    <n v="0"/>
    <n v="30499"/>
    <n v="2907377"/>
  </r>
  <r>
    <x v="6"/>
    <x v="11"/>
    <x v="0"/>
    <x v="3"/>
    <x v="0"/>
    <n v="0"/>
    <n v="0"/>
    <n v="0"/>
    <n v="31639"/>
    <n v="8153984"/>
  </r>
  <r>
    <x v="6"/>
    <x v="11"/>
    <x v="0"/>
    <x v="3"/>
    <x v="1"/>
    <n v="0"/>
    <n v="0"/>
    <n v="0"/>
    <n v="31639"/>
    <n v="8153984"/>
  </r>
  <r>
    <x v="6"/>
    <x v="11"/>
    <x v="0"/>
    <x v="3"/>
    <x v="2"/>
    <n v="1940"/>
    <n v="76851"/>
    <n v="492"/>
    <n v="31639"/>
    <n v="8153984"/>
  </r>
  <r>
    <x v="6"/>
    <x v="11"/>
    <x v="0"/>
    <x v="3"/>
    <x v="3"/>
    <n v="0"/>
    <n v="0"/>
    <n v="0"/>
    <n v="31639"/>
    <n v="8153984"/>
  </r>
  <r>
    <x v="6"/>
    <x v="11"/>
    <x v="0"/>
    <x v="3"/>
    <x v="4"/>
    <n v="3435"/>
    <n v="129280"/>
    <n v="791"/>
    <n v="31639"/>
    <n v="8153984"/>
  </r>
  <r>
    <x v="6"/>
    <x v="11"/>
    <x v="0"/>
    <x v="3"/>
    <x v="5"/>
    <n v="0"/>
    <n v="0"/>
    <n v="0"/>
    <n v="31639"/>
    <n v="8153984"/>
  </r>
  <r>
    <x v="6"/>
    <x v="5"/>
    <x v="0"/>
    <x v="3"/>
    <x v="0"/>
    <n v="328"/>
    <n v="13996"/>
    <n v="104"/>
    <n v="31691"/>
    <n v="8440834"/>
  </r>
  <r>
    <x v="6"/>
    <x v="5"/>
    <x v="0"/>
    <x v="3"/>
    <x v="1"/>
    <n v="0"/>
    <n v="0"/>
    <n v="0"/>
    <n v="31691"/>
    <n v="8440834"/>
  </r>
  <r>
    <x v="6"/>
    <x v="5"/>
    <x v="0"/>
    <x v="3"/>
    <x v="2"/>
    <n v="2040"/>
    <n v="83661"/>
    <n v="463"/>
    <n v="31691"/>
    <n v="8440834"/>
  </r>
  <r>
    <x v="6"/>
    <x v="5"/>
    <x v="0"/>
    <x v="3"/>
    <x v="3"/>
    <n v="328"/>
    <n v="11789"/>
    <n v="92"/>
    <n v="31691"/>
    <n v="8440834"/>
  </r>
  <r>
    <x v="6"/>
    <x v="5"/>
    <x v="0"/>
    <x v="3"/>
    <x v="4"/>
    <n v="4258"/>
    <n v="180204"/>
    <n v="905"/>
    <n v="31691"/>
    <n v="8440834"/>
  </r>
  <r>
    <x v="6"/>
    <x v="5"/>
    <x v="0"/>
    <x v="3"/>
    <x v="5"/>
    <n v="117"/>
    <n v="4100"/>
    <n v="40"/>
    <n v="31691"/>
    <n v="8440834"/>
  </r>
  <r>
    <x v="6"/>
    <x v="9"/>
    <x v="0"/>
    <x v="3"/>
    <x v="0"/>
    <n v="0"/>
    <n v="0"/>
    <n v="0"/>
    <n v="32499"/>
    <n v="7417746"/>
  </r>
  <r>
    <x v="6"/>
    <x v="9"/>
    <x v="0"/>
    <x v="3"/>
    <x v="1"/>
    <n v="0"/>
    <n v="0"/>
    <n v="0"/>
    <n v="32499"/>
    <n v="7417746"/>
  </r>
  <r>
    <x v="6"/>
    <x v="9"/>
    <x v="0"/>
    <x v="3"/>
    <x v="2"/>
    <n v="1923"/>
    <n v="71696"/>
    <n v="517"/>
    <n v="32499"/>
    <n v="7417746"/>
  </r>
  <r>
    <x v="6"/>
    <x v="9"/>
    <x v="0"/>
    <x v="3"/>
    <x v="3"/>
    <n v="0"/>
    <n v="0"/>
    <n v="0"/>
    <n v="32499"/>
    <n v="7417746"/>
  </r>
  <r>
    <x v="6"/>
    <x v="9"/>
    <x v="0"/>
    <x v="3"/>
    <x v="4"/>
    <n v="2629"/>
    <n v="87174"/>
    <n v="668"/>
    <n v="32499"/>
    <n v="7417746"/>
  </r>
  <r>
    <x v="6"/>
    <x v="9"/>
    <x v="0"/>
    <x v="3"/>
    <x v="5"/>
    <n v="0"/>
    <n v="0"/>
    <n v="0"/>
    <n v="32499"/>
    <n v="7417746"/>
  </r>
  <r>
    <x v="6"/>
    <x v="10"/>
    <x v="1"/>
    <x v="3"/>
    <x v="0"/>
    <n v="0"/>
    <n v="0"/>
    <n v="0"/>
    <n v="36082"/>
    <n v="6588350"/>
  </r>
  <r>
    <x v="6"/>
    <x v="10"/>
    <x v="1"/>
    <x v="3"/>
    <x v="1"/>
    <n v="0"/>
    <n v="0"/>
    <n v="0"/>
    <n v="36082"/>
    <n v="6588350"/>
  </r>
  <r>
    <x v="6"/>
    <x v="10"/>
    <x v="1"/>
    <x v="3"/>
    <x v="2"/>
    <n v="1363"/>
    <n v="44819"/>
    <n v="406"/>
    <n v="36082"/>
    <n v="6588350"/>
  </r>
  <r>
    <x v="6"/>
    <x v="10"/>
    <x v="1"/>
    <x v="3"/>
    <x v="3"/>
    <n v="0"/>
    <n v="0"/>
    <n v="0"/>
    <n v="36082"/>
    <n v="6588350"/>
  </r>
  <r>
    <x v="6"/>
    <x v="10"/>
    <x v="1"/>
    <x v="3"/>
    <x v="4"/>
    <n v="788"/>
    <n v="24325"/>
    <n v="246"/>
    <n v="36082"/>
    <n v="6588350"/>
  </r>
  <r>
    <x v="6"/>
    <x v="10"/>
    <x v="1"/>
    <x v="3"/>
    <x v="5"/>
    <n v="0"/>
    <n v="0"/>
    <n v="0"/>
    <n v="36082"/>
    <n v="6588350"/>
  </r>
  <r>
    <x v="6"/>
    <x v="10"/>
    <x v="0"/>
    <x v="3"/>
    <x v="0"/>
    <n v="0"/>
    <n v="0"/>
    <n v="0"/>
    <n v="44182"/>
    <n v="8400211"/>
  </r>
  <r>
    <x v="6"/>
    <x v="10"/>
    <x v="0"/>
    <x v="3"/>
    <x v="1"/>
    <n v="0"/>
    <n v="0"/>
    <n v="0"/>
    <n v="44182"/>
    <n v="8400211"/>
  </r>
  <r>
    <x v="6"/>
    <x v="10"/>
    <x v="0"/>
    <x v="3"/>
    <x v="2"/>
    <n v="2911"/>
    <n v="105206"/>
    <n v="805"/>
    <n v="44182"/>
    <n v="8400211"/>
  </r>
  <r>
    <x v="6"/>
    <x v="10"/>
    <x v="0"/>
    <x v="3"/>
    <x v="3"/>
    <n v="0"/>
    <n v="0"/>
    <n v="0"/>
    <n v="44182"/>
    <n v="8400211"/>
  </r>
  <r>
    <x v="6"/>
    <x v="10"/>
    <x v="0"/>
    <x v="3"/>
    <x v="4"/>
    <n v="2549"/>
    <n v="79041"/>
    <n v="738"/>
    <n v="44182"/>
    <n v="8400211"/>
  </r>
  <r>
    <x v="6"/>
    <x v="10"/>
    <x v="0"/>
    <x v="3"/>
    <x v="5"/>
    <n v="0"/>
    <n v="0"/>
    <n v="0"/>
    <n v="44182"/>
    <n v="8400211"/>
  </r>
  <r>
    <x v="7"/>
    <x v="0"/>
    <x v="0"/>
    <x v="0"/>
    <x v="0"/>
    <n v="13"/>
    <n v="390"/>
    <n v="4"/>
    <n v="168500"/>
    <n v="27457445"/>
  </r>
  <r>
    <x v="7"/>
    <x v="0"/>
    <x v="0"/>
    <x v="0"/>
    <x v="1"/>
    <n v="5"/>
    <n v="150"/>
    <n v="5"/>
    <n v="168500"/>
    <n v="27457445"/>
  </r>
  <r>
    <x v="7"/>
    <x v="0"/>
    <x v="0"/>
    <x v="0"/>
    <x v="2"/>
    <n v="415"/>
    <n v="13494"/>
    <n v="171"/>
    <n v="168500"/>
    <n v="27457445"/>
  </r>
  <r>
    <x v="7"/>
    <x v="0"/>
    <x v="0"/>
    <x v="0"/>
    <x v="3"/>
    <n v="86"/>
    <n v="2920"/>
    <n v="32"/>
    <n v="168500"/>
    <n v="27457445"/>
  </r>
  <r>
    <x v="7"/>
    <x v="0"/>
    <x v="0"/>
    <x v="0"/>
    <x v="4"/>
    <n v="39"/>
    <n v="1230"/>
    <n v="16"/>
    <n v="168500"/>
    <n v="27457445"/>
  </r>
  <r>
    <x v="7"/>
    <x v="0"/>
    <x v="0"/>
    <x v="0"/>
    <x v="5"/>
    <n v="5"/>
    <n v="120"/>
    <n v="3"/>
    <n v="168500"/>
    <n v="27457445"/>
  </r>
  <r>
    <x v="7"/>
    <x v="0"/>
    <x v="1"/>
    <x v="0"/>
    <x v="0"/>
    <n v="9"/>
    <n v="270"/>
    <n v="5"/>
    <n v="177715"/>
    <n v="28837392"/>
  </r>
  <r>
    <x v="7"/>
    <x v="0"/>
    <x v="1"/>
    <x v="0"/>
    <x v="1"/>
    <n v="5"/>
    <n v="150"/>
    <n v="2"/>
    <n v="177715"/>
    <n v="28837392"/>
  </r>
  <r>
    <x v="7"/>
    <x v="0"/>
    <x v="1"/>
    <x v="0"/>
    <x v="2"/>
    <n v="393"/>
    <n v="12492"/>
    <n v="157"/>
    <n v="177715"/>
    <n v="28837392"/>
  </r>
  <r>
    <x v="7"/>
    <x v="0"/>
    <x v="1"/>
    <x v="0"/>
    <x v="3"/>
    <n v="14"/>
    <n v="420"/>
    <n v="6"/>
    <n v="177715"/>
    <n v="28837392"/>
  </r>
  <r>
    <x v="7"/>
    <x v="0"/>
    <x v="1"/>
    <x v="0"/>
    <x v="4"/>
    <n v="22"/>
    <n v="960"/>
    <n v="11"/>
    <n v="177715"/>
    <n v="28837392"/>
  </r>
  <r>
    <x v="7"/>
    <x v="0"/>
    <x v="1"/>
    <x v="0"/>
    <x v="5"/>
    <n v="2"/>
    <n v="60"/>
    <n v="1"/>
    <n v="177715"/>
    <n v="28837392"/>
  </r>
  <r>
    <x v="7"/>
    <x v="1"/>
    <x v="0"/>
    <x v="0"/>
    <x v="0"/>
    <n v="26"/>
    <n v="778"/>
    <n v="10"/>
    <n v="194229"/>
    <n v="48825902"/>
  </r>
  <r>
    <x v="7"/>
    <x v="1"/>
    <x v="0"/>
    <x v="0"/>
    <x v="1"/>
    <n v="19"/>
    <n v="630"/>
    <n v="6"/>
    <n v="194229"/>
    <n v="48825902"/>
  </r>
  <r>
    <x v="7"/>
    <x v="1"/>
    <x v="0"/>
    <x v="0"/>
    <x v="2"/>
    <n v="581"/>
    <n v="19122"/>
    <n v="211"/>
    <n v="194229"/>
    <n v="48825902"/>
  </r>
  <r>
    <x v="7"/>
    <x v="1"/>
    <x v="0"/>
    <x v="0"/>
    <x v="3"/>
    <n v="137"/>
    <n v="4676"/>
    <n v="39"/>
    <n v="194229"/>
    <n v="48825902"/>
  </r>
  <r>
    <x v="7"/>
    <x v="1"/>
    <x v="0"/>
    <x v="0"/>
    <x v="4"/>
    <n v="87"/>
    <n v="3032"/>
    <n v="34"/>
    <n v="194229"/>
    <n v="48825902"/>
  </r>
  <r>
    <x v="7"/>
    <x v="1"/>
    <x v="0"/>
    <x v="0"/>
    <x v="5"/>
    <n v="2"/>
    <n v="60"/>
    <n v="1"/>
    <n v="194229"/>
    <n v="48825902"/>
  </r>
  <r>
    <x v="7"/>
    <x v="1"/>
    <x v="1"/>
    <x v="0"/>
    <x v="0"/>
    <n v="5"/>
    <n v="150"/>
    <n v="3"/>
    <n v="205191"/>
    <n v="51357471"/>
  </r>
  <r>
    <x v="7"/>
    <x v="1"/>
    <x v="1"/>
    <x v="0"/>
    <x v="1"/>
    <n v="0"/>
    <n v="0"/>
    <n v="0"/>
    <n v="205191"/>
    <n v="51357471"/>
  </r>
  <r>
    <x v="7"/>
    <x v="1"/>
    <x v="1"/>
    <x v="0"/>
    <x v="2"/>
    <n v="695"/>
    <n v="21829"/>
    <n v="204"/>
    <n v="205191"/>
    <n v="51357471"/>
  </r>
  <r>
    <x v="7"/>
    <x v="1"/>
    <x v="1"/>
    <x v="0"/>
    <x v="3"/>
    <n v="17"/>
    <n v="565"/>
    <n v="8"/>
    <n v="205191"/>
    <n v="51357471"/>
  </r>
  <r>
    <x v="7"/>
    <x v="1"/>
    <x v="1"/>
    <x v="0"/>
    <x v="4"/>
    <n v="83"/>
    <n v="2729"/>
    <n v="19"/>
    <n v="205191"/>
    <n v="51357471"/>
  </r>
  <r>
    <x v="7"/>
    <x v="1"/>
    <x v="1"/>
    <x v="0"/>
    <x v="5"/>
    <n v="1"/>
    <n v="30"/>
    <n v="1"/>
    <n v="205191"/>
    <n v="51357471"/>
  </r>
  <r>
    <x v="7"/>
    <x v="2"/>
    <x v="0"/>
    <x v="0"/>
    <x v="0"/>
    <n v="10"/>
    <n v="360"/>
    <n v="5"/>
    <n v="215389"/>
    <n v="51576532"/>
  </r>
  <r>
    <x v="7"/>
    <x v="2"/>
    <x v="0"/>
    <x v="0"/>
    <x v="1"/>
    <n v="1"/>
    <n v="30"/>
    <n v="1"/>
    <n v="215389"/>
    <n v="51576532"/>
  </r>
  <r>
    <x v="7"/>
    <x v="2"/>
    <x v="0"/>
    <x v="0"/>
    <x v="2"/>
    <n v="572"/>
    <n v="17434"/>
    <n v="229"/>
    <n v="215389"/>
    <n v="51576532"/>
  </r>
  <r>
    <x v="7"/>
    <x v="2"/>
    <x v="0"/>
    <x v="0"/>
    <x v="3"/>
    <n v="129"/>
    <n v="4289"/>
    <n v="28"/>
    <n v="215389"/>
    <n v="51576532"/>
  </r>
  <r>
    <x v="7"/>
    <x v="2"/>
    <x v="0"/>
    <x v="0"/>
    <x v="4"/>
    <n v="148"/>
    <n v="5036"/>
    <n v="54"/>
    <n v="215389"/>
    <n v="51576532"/>
  </r>
  <r>
    <x v="7"/>
    <x v="2"/>
    <x v="0"/>
    <x v="0"/>
    <x v="5"/>
    <n v="4"/>
    <n v="180"/>
    <n v="3"/>
    <n v="215389"/>
    <n v="51576532"/>
  </r>
  <r>
    <x v="7"/>
    <x v="2"/>
    <x v="1"/>
    <x v="0"/>
    <x v="0"/>
    <n v="0"/>
    <n v="0"/>
    <n v="0"/>
    <n v="226498"/>
    <n v="54044949"/>
  </r>
  <r>
    <x v="7"/>
    <x v="2"/>
    <x v="1"/>
    <x v="0"/>
    <x v="1"/>
    <n v="1"/>
    <n v="31"/>
    <n v="1"/>
    <n v="226498"/>
    <n v="54044949"/>
  </r>
  <r>
    <x v="7"/>
    <x v="2"/>
    <x v="1"/>
    <x v="0"/>
    <x v="2"/>
    <n v="604"/>
    <n v="17208"/>
    <n v="216"/>
    <n v="226498"/>
    <n v="54044949"/>
  </r>
  <r>
    <x v="7"/>
    <x v="2"/>
    <x v="1"/>
    <x v="0"/>
    <x v="3"/>
    <n v="25"/>
    <n v="727"/>
    <n v="7"/>
    <n v="226498"/>
    <n v="54044949"/>
  </r>
  <r>
    <x v="7"/>
    <x v="2"/>
    <x v="1"/>
    <x v="0"/>
    <x v="4"/>
    <n v="112"/>
    <n v="3580"/>
    <n v="32"/>
    <n v="226498"/>
    <n v="54044949"/>
  </r>
  <r>
    <x v="7"/>
    <x v="2"/>
    <x v="1"/>
    <x v="0"/>
    <x v="5"/>
    <n v="1"/>
    <n v="30"/>
    <n v="1"/>
    <n v="226498"/>
    <n v="54044949"/>
  </r>
  <r>
    <x v="7"/>
    <x v="3"/>
    <x v="0"/>
    <x v="0"/>
    <x v="0"/>
    <n v="22"/>
    <n v="720"/>
    <n v="7"/>
    <n v="244094"/>
    <n v="59835327"/>
  </r>
  <r>
    <x v="7"/>
    <x v="3"/>
    <x v="0"/>
    <x v="0"/>
    <x v="1"/>
    <n v="0"/>
    <n v="0"/>
    <n v="0"/>
    <n v="244094"/>
    <n v="59835327"/>
  </r>
  <r>
    <x v="7"/>
    <x v="3"/>
    <x v="0"/>
    <x v="0"/>
    <x v="2"/>
    <n v="757"/>
    <n v="23963"/>
    <n v="269"/>
    <n v="244094"/>
    <n v="59835327"/>
  </r>
  <r>
    <x v="7"/>
    <x v="3"/>
    <x v="0"/>
    <x v="0"/>
    <x v="3"/>
    <n v="67"/>
    <n v="2364"/>
    <n v="22"/>
    <n v="244094"/>
    <n v="59835327"/>
  </r>
  <r>
    <x v="7"/>
    <x v="3"/>
    <x v="0"/>
    <x v="0"/>
    <x v="4"/>
    <n v="229"/>
    <n v="7337"/>
    <n v="84"/>
    <n v="244094"/>
    <n v="59835327"/>
  </r>
  <r>
    <x v="7"/>
    <x v="3"/>
    <x v="0"/>
    <x v="0"/>
    <x v="5"/>
    <n v="17"/>
    <n v="510"/>
    <n v="4"/>
    <n v="244094"/>
    <n v="59835327"/>
  </r>
  <r>
    <x v="7"/>
    <x v="3"/>
    <x v="1"/>
    <x v="0"/>
    <x v="0"/>
    <n v="6"/>
    <n v="187"/>
    <n v="4"/>
    <n v="255773"/>
    <n v="62545837"/>
  </r>
  <r>
    <x v="7"/>
    <x v="3"/>
    <x v="1"/>
    <x v="0"/>
    <x v="1"/>
    <n v="0"/>
    <n v="0"/>
    <n v="0"/>
    <n v="255773"/>
    <n v="62545837"/>
  </r>
  <r>
    <x v="7"/>
    <x v="3"/>
    <x v="1"/>
    <x v="0"/>
    <x v="2"/>
    <n v="619"/>
    <n v="17753"/>
    <n v="218"/>
    <n v="255773"/>
    <n v="62545837"/>
  </r>
  <r>
    <x v="7"/>
    <x v="3"/>
    <x v="1"/>
    <x v="0"/>
    <x v="3"/>
    <n v="15"/>
    <n v="450"/>
    <n v="5"/>
    <n v="255773"/>
    <n v="62545837"/>
  </r>
  <r>
    <x v="7"/>
    <x v="3"/>
    <x v="1"/>
    <x v="0"/>
    <x v="4"/>
    <n v="124"/>
    <n v="3775"/>
    <n v="35"/>
    <n v="255773"/>
    <n v="62545837"/>
  </r>
  <r>
    <x v="7"/>
    <x v="3"/>
    <x v="1"/>
    <x v="0"/>
    <x v="5"/>
    <n v="7"/>
    <n v="210"/>
    <n v="2"/>
    <n v="255773"/>
    <n v="62545837"/>
  </r>
  <r>
    <x v="7"/>
    <x v="6"/>
    <x v="0"/>
    <x v="0"/>
    <x v="0"/>
    <n v="18"/>
    <n v="600"/>
    <n v="8"/>
    <n v="289494"/>
    <n v="50101339"/>
  </r>
  <r>
    <x v="7"/>
    <x v="6"/>
    <x v="0"/>
    <x v="0"/>
    <x v="1"/>
    <n v="0"/>
    <n v="0"/>
    <n v="0"/>
    <n v="289494"/>
    <n v="50101339"/>
  </r>
  <r>
    <x v="7"/>
    <x v="6"/>
    <x v="0"/>
    <x v="0"/>
    <x v="2"/>
    <n v="610"/>
    <n v="18337"/>
    <n v="239"/>
    <n v="289494"/>
    <n v="50101339"/>
  </r>
  <r>
    <x v="7"/>
    <x v="6"/>
    <x v="0"/>
    <x v="0"/>
    <x v="3"/>
    <n v="34"/>
    <n v="1080"/>
    <n v="17"/>
    <n v="289494"/>
    <n v="50101339"/>
  </r>
  <r>
    <x v="7"/>
    <x v="6"/>
    <x v="0"/>
    <x v="0"/>
    <x v="4"/>
    <n v="188"/>
    <n v="6183"/>
    <n v="74"/>
    <n v="289494"/>
    <n v="50101339"/>
  </r>
  <r>
    <x v="7"/>
    <x v="6"/>
    <x v="0"/>
    <x v="0"/>
    <x v="5"/>
    <n v="4"/>
    <n v="120"/>
    <n v="4"/>
    <n v="289494"/>
    <n v="50101339"/>
  </r>
  <r>
    <x v="7"/>
    <x v="6"/>
    <x v="1"/>
    <x v="0"/>
    <x v="0"/>
    <n v="11"/>
    <n v="330"/>
    <n v="2"/>
    <n v="302346"/>
    <n v="52266591"/>
  </r>
  <r>
    <x v="7"/>
    <x v="6"/>
    <x v="1"/>
    <x v="0"/>
    <x v="1"/>
    <n v="0"/>
    <n v="0"/>
    <n v="0"/>
    <n v="302346"/>
    <n v="52266591"/>
  </r>
  <r>
    <x v="7"/>
    <x v="6"/>
    <x v="1"/>
    <x v="0"/>
    <x v="2"/>
    <n v="458"/>
    <n v="13416"/>
    <n v="188"/>
    <n v="302346"/>
    <n v="52266591"/>
  </r>
  <r>
    <x v="7"/>
    <x v="6"/>
    <x v="1"/>
    <x v="0"/>
    <x v="3"/>
    <n v="10"/>
    <n v="420"/>
    <n v="3"/>
    <n v="302346"/>
    <n v="52266591"/>
  </r>
  <r>
    <x v="7"/>
    <x v="6"/>
    <x v="1"/>
    <x v="0"/>
    <x v="4"/>
    <n v="131"/>
    <n v="4257"/>
    <n v="44"/>
    <n v="302346"/>
    <n v="52266591"/>
  </r>
  <r>
    <x v="7"/>
    <x v="6"/>
    <x v="1"/>
    <x v="0"/>
    <x v="5"/>
    <n v="4"/>
    <n v="103"/>
    <n v="2"/>
    <n v="302346"/>
    <n v="52266591"/>
  </r>
  <r>
    <x v="7"/>
    <x v="4"/>
    <x v="0"/>
    <x v="0"/>
    <x v="0"/>
    <n v="29"/>
    <n v="1109"/>
    <n v="9"/>
    <n v="316633"/>
    <n v="71431676"/>
  </r>
  <r>
    <x v="7"/>
    <x v="4"/>
    <x v="0"/>
    <x v="0"/>
    <x v="1"/>
    <n v="0"/>
    <n v="0"/>
    <n v="0"/>
    <n v="316633"/>
    <n v="71431676"/>
  </r>
  <r>
    <x v="7"/>
    <x v="4"/>
    <x v="0"/>
    <x v="0"/>
    <x v="2"/>
    <n v="759"/>
    <n v="23390"/>
    <n v="274"/>
    <n v="316633"/>
    <n v="71431676"/>
  </r>
  <r>
    <x v="7"/>
    <x v="4"/>
    <x v="0"/>
    <x v="0"/>
    <x v="3"/>
    <n v="49"/>
    <n v="1510"/>
    <n v="22"/>
    <n v="316633"/>
    <n v="71431676"/>
  </r>
  <r>
    <x v="7"/>
    <x v="4"/>
    <x v="0"/>
    <x v="0"/>
    <x v="4"/>
    <n v="299"/>
    <n v="9581"/>
    <n v="101"/>
    <n v="316633"/>
    <n v="71431676"/>
  </r>
  <r>
    <x v="7"/>
    <x v="4"/>
    <x v="0"/>
    <x v="0"/>
    <x v="5"/>
    <n v="9"/>
    <n v="260"/>
    <n v="5"/>
    <n v="316633"/>
    <n v="71431676"/>
  </r>
  <r>
    <x v="7"/>
    <x v="4"/>
    <x v="1"/>
    <x v="0"/>
    <x v="0"/>
    <n v="26"/>
    <n v="862"/>
    <n v="6"/>
    <n v="331130"/>
    <n v="74491236"/>
  </r>
  <r>
    <x v="7"/>
    <x v="4"/>
    <x v="1"/>
    <x v="0"/>
    <x v="1"/>
    <n v="0"/>
    <n v="0"/>
    <n v="0"/>
    <n v="331130"/>
    <n v="74491236"/>
  </r>
  <r>
    <x v="7"/>
    <x v="4"/>
    <x v="1"/>
    <x v="0"/>
    <x v="2"/>
    <n v="762"/>
    <n v="21587"/>
    <n v="247"/>
    <n v="331130"/>
    <n v="74491236"/>
  </r>
  <r>
    <x v="7"/>
    <x v="4"/>
    <x v="1"/>
    <x v="0"/>
    <x v="3"/>
    <n v="18"/>
    <n v="530"/>
    <n v="6"/>
    <n v="331130"/>
    <n v="74491236"/>
  </r>
  <r>
    <x v="7"/>
    <x v="4"/>
    <x v="1"/>
    <x v="0"/>
    <x v="4"/>
    <n v="174"/>
    <n v="5438"/>
    <n v="50"/>
    <n v="331130"/>
    <n v="74491236"/>
  </r>
  <r>
    <x v="7"/>
    <x v="4"/>
    <x v="1"/>
    <x v="0"/>
    <x v="5"/>
    <n v="3"/>
    <n v="150"/>
    <n v="3"/>
    <n v="331130"/>
    <n v="74491236"/>
  </r>
  <r>
    <x v="7"/>
    <x v="0"/>
    <x v="0"/>
    <x v="1"/>
    <x v="0"/>
    <n v="421"/>
    <n v="15648"/>
    <n v="169"/>
    <n v="353092"/>
    <n v="53258190"/>
  </r>
  <r>
    <x v="7"/>
    <x v="0"/>
    <x v="0"/>
    <x v="1"/>
    <x v="1"/>
    <n v="230"/>
    <n v="7918"/>
    <n v="105"/>
    <n v="353092"/>
    <n v="53258190"/>
  </r>
  <r>
    <x v="7"/>
    <x v="0"/>
    <x v="0"/>
    <x v="1"/>
    <x v="2"/>
    <n v="6338"/>
    <n v="226773"/>
    <n v="1946"/>
    <n v="353092"/>
    <n v="53258190"/>
  </r>
  <r>
    <x v="7"/>
    <x v="0"/>
    <x v="0"/>
    <x v="1"/>
    <x v="3"/>
    <n v="1857"/>
    <n v="67063"/>
    <n v="699"/>
    <n v="353092"/>
    <n v="53258190"/>
  </r>
  <r>
    <x v="7"/>
    <x v="0"/>
    <x v="0"/>
    <x v="1"/>
    <x v="4"/>
    <n v="1355"/>
    <n v="48658"/>
    <n v="434"/>
    <n v="353092"/>
    <n v="53258190"/>
  </r>
  <r>
    <x v="7"/>
    <x v="0"/>
    <x v="0"/>
    <x v="1"/>
    <x v="5"/>
    <n v="323"/>
    <n v="11937"/>
    <n v="109"/>
    <n v="353092"/>
    <n v="53258190"/>
  </r>
  <r>
    <x v="7"/>
    <x v="0"/>
    <x v="1"/>
    <x v="1"/>
    <x v="0"/>
    <n v="165"/>
    <n v="5474"/>
    <n v="61"/>
    <n v="360867"/>
    <n v="53506016"/>
  </r>
  <r>
    <x v="7"/>
    <x v="0"/>
    <x v="1"/>
    <x v="1"/>
    <x v="1"/>
    <n v="46"/>
    <n v="1740"/>
    <n v="19"/>
    <n v="360867"/>
    <n v="53506016"/>
  </r>
  <r>
    <x v="7"/>
    <x v="0"/>
    <x v="1"/>
    <x v="1"/>
    <x v="2"/>
    <n v="3995"/>
    <n v="140343"/>
    <n v="1030"/>
    <n v="360867"/>
    <n v="53506016"/>
  </r>
  <r>
    <x v="7"/>
    <x v="0"/>
    <x v="1"/>
    <x v="1"/>
    <x v="3"/>
    <n v="456"/>
    <n v="17269"/>
    <n v="174"/>
    <n v="360867"/>
    <n v="53506016"/>
  </r>
  <r>
    <x v="7"/>
    <x v="0"/>
    <x v="1"/>
    <x v="1"/>
    <x v="4"/>
    <n v="403"/>
    <n v="14172"/>
    <n v="128"/>
    <n v="360867"/>
    <n v="53506016"/>
  </r>
  <r>
    <x v="7"/>
    <x v="0"/>
    <x v="1"/>
    <x v="1"/>
    <x v="5"/>
    <n v="101"/>
    <n v="3905"/>
    <n v="34"/>
    <n v="360867"/>
    <n v="53506016"/>
  </r>
  <r>
    <x v="7"/>
    <x v="3"/>
    <x v="1"/>
    <x v="1"/>
    <x v="0"/>
    <n v="362"/>
    <n v="11590"/>
    <n v="68"/>
    <n v="377303"/>
    <n v="90714968"/>
  </r>
  <r>
    <x v="7"/>
    <x v="3"/>
    <x v="1"/>
    <x v="1"/>
    <x v="1"/>
    <n v="0"/>
    <n v="0"/>
    <n v="0"/>
    <n v="377303"/>
    <n v="90714968"/>
  </r>
  <r>
    <x v="7"/>
    <x v="3"/>
    <x v="1"/>
    <x v="1"/>
    <x v="2"/>
    <n v="2868"/>
    <n v="95839"/>
    <n v="524"/>
    <n v="377303"/>
    <n v="90714968"/>
  </r>
  <r>
    <x v="7"/>
    <x v="3"/>
    <x v="1"/>
    <x v="1"/>
    <x v="3"/>
    <n v="744"/>
    <n v="25560"/>
    <n v="178"/>
    <n v="377303"/>
    <n v="90714968"/>
  </r>
  <r>
    <x v="7"/>
    <x v="3"/>
    <x v="1"/>
    <x v="1"/>
    <x v="4"/>
    <n v="1373"/>
    <n v="44478"/>
    <n v="275"/>
    <n v="377303"/>
    <n v="90714968"/>
  </r>
  <r>
    <x v="7"/>
    <x v="3"/>
    <x v="1"/>
    <x v="1"/>
    <x v="5"/>
    <n v="144"/>
    <n v="4517"/>
    <n v="35"/>
    <n v="377303"/>
    <n v="90714968"/>
  </r>
  <r>
    <x v="7"/>
    <x v="2"/>
    <x v="1"/>
    <x v="1"/>
    <x v="0"/>
    <n v="295"/>
    <n v="10102"/>
    <n v="65"/>
    <n v="381487"/>
    <n v="81582221"/>
  </r>
  <r>
    <x v="7"/>
    <x v="2"/>
    <x v="1"/>
    <x v="1"/>
    <x v="1"/>
    <n v="15"/>
    <n v="442"/>
    <n v="7"/>
    <n v="381487"/>
    <n v="81582221"/>
  </r>
  <r>
    <x v="7"/>
    <x v="2"/>
    <x v="1"/>
    <x v="1"/>
    <x v="2"/>
    <n v="2931"/>
    <n v="101707"/>
    <n v="705"/>
    <n v="381487"/>
    <n v="81582221"/>
  </r>
  <r>
    <x v="7"/>
    <x v="2"/>
    <x v="1"/>
    <x v="1"/>
    <x v="3"/>
    <n v="778"/>
    <n v="27583"/>
    <n v="212"/>
    <n v="381487"/>
    <n v="81582221"/>
  </r>
  <r>
    <x v="7"/>
    <x v="2"/>
    <x v="1"/>
    <x v="1"/>
    <x v="4"/>
    <n v="978"/>
    <n v="32489"/>
    <n v="240"/>
    <n v="381487"/>
    <n v="81582221"/>
  </r>
  <r>
    <x v="7"/>
    <x v="2"/>
    <x v="1"/>
    <x v="1"/>
    <x v="5"/>
    <n v="178"/>
    <n v="6031"/>
    <n v="38"/>
    <n v="381487"/>
    <n v="81582221"/>
  </r>
  <r>
    <x v="7"/>
    <x v="1"/>
    <x v="1"/>
    <x v="1"/>
    <x v="0"/>
    <n v="268"/>
    <n v="9179"/>
    <n v="74"/>
    <n v="386557"/>
    <n v="89276692"/>
  </r>
  <r>
    <x v="7"/>
    <x v="1"/>
    <x v="1"/>
    <x v="1"/>
    <x v="1"/>
    <n v="76"/>
    <n v="2349"/>
    <n v="27"/>
    <n v="386557"/>
    <n v="89276692"/>
  </r>
  <r>
    <x v="7"/>
    <x v="1"/>
    <x v="1"/>
    <x v="1"/>
    <x v="2"/>
    <n v="4935"/>
    <n v="172885"/>
    <n v="968"/>
    <n v="386557"/>
    <n v="89276692"/>
  </r>
  <r>
    <x v="7"/>
    <x v="1"/>
    <x v="1"/>
    <x v="1"/>
    <x v="3"/>
    <n v="767"/>
    <n v="27239"/>
    <n v="200"/>
    <n v="386557"/>
    <n v="89276692"/>
  </r>
  <r>
    <x v="7"/>
    <x v="1"/>
    <x v="1"/>
    <x v="1"/>
    <x v="4"/>
    <n v="807"/>
    <n v="26995"/>
    <n v="224"/>
    <n v="386557"/>
    <n v="89276692"/>
  </r>
  <r>
    <x v="7"/>
    <x v="1"/>
    <x v="1"/>
    <x v="1"/>
    <x v="5"/>
    <n v="145"/>
    <n v="4918"/>
    <n v="31"/>
    <n v="386557"/>
    <n v="89276692"/>
  </r>
  <r>
    <x v="7"/>
    <x v="1"/>
    <x v="0"/>
    <x v="1"/>
    <x v="0"/>
    <n v="797"/>
    <n v="28230"/>
    <n v="220"/>
    <n v="388588"/>
    <n v="90224979"/>
  </r>
  <r>
    <x v="7"/>
    <x v="1"/>
    <x v="0"/>
    <x v="1"/>
    <x v="1"/>
    <n v="296"/>
    <n v="9726"/>
    <n v="103"/>
    <n v="388588"/>
    <n v="90224979"/>
  </r>
  <r>
    <x v="7"/>
    <x v="1"/>
    <x v="0"/>
    <x v="1"/>
    <x v="2"/>
    <n v="7818"/>
    <n v="275808"/>
    <n v="1941"/>
    <n v="388588"/>
    <n v="90224979"/>
  </r>
  <r>
    <x v="7"/>
    <x v="1"/>
    <x v="0"/>
    <x v="1"/>
    <x v="3"/>
    <n v="3026"/>
    <n v="108034"/>
    <n v="889"/>
    <n v="388588"/>
    <n v="90224979"/>
  </r>
  <r>
    <x v="7"/>
    <x v="1"/>
    <x v="0"/>
    <x v="1"/>
    <x v="4"/>
    <n v="2850"/>
    <n v="100211"/>
    <n v="729"/>
    <n v="388588"/>
    <n v="90224979"/>
  </r>
  <r>
    <x v="7"/>
    <x v="1"/>
    <x v="0"/>
    <x v="1"/>
    <x v="5"/>
    <n v="440"/>
    <n v="15894"/>
    <n v="100"/>
    <n v="388588"/>
    <n v="90224979"/>
  </r>
  <r>
    <x v="7"/>
    <x v="3"/>
    <x v="0"/>
    <x v="1"/>
    <x v="0"/>
    <n v="1134"/>
    <n v="38002"/>
    <n v="271"/>
    <n v="389729"/>
    <n v="95158663"/>
  </r>
  <r>
    <x v="7"/>
    <x v="3"/>
    <x v="0"/>
    <x v="1"/>
    <x v="1"/>
    <n v="22"/>
    <n v="660"/>
    <n v="12"/>
    <n v="389729"/>
    <n v="95158663"/>
  </r>
  <r>
    <x v="7"/>
    <x v="3"/>
    <x v="0"/>
    <x v="1"/>
    <x v="2"/>
    <n v="5301"/>
    <n v="178799"/>
    <n v="1143"/>
    <n v="389729"/>
    <n v="95158663"/>
  </r>
  <r>
    <x v="7"/>
    <x v="3"/>
    <x v="0"/>
    <x v="1"/>
    <x v="3"/>
    <n v="2764"/>
    <n v="91208"/>
    <n v="719"/>
    <n v="389729"/>
    <n v="95158663"/>
  </r>
  <r>
    <x v="7"/>
    <x v="3"/>
    <x v="0"/>
    <x v="1"/>
    <x v="4"/>
    <n v="5113"/>
    <n v="175638"/>
    <n v="1175"/>
    <n v="389729"/>
    <n v="95158663"/>
  </r>
  <r>
    <x v="7"/>
    <x v="3"/>
    <x v="0"/>
    <x v="1"/>
    <x v="5"/>
    <n v="556"/>
    <n v="19312"/>
    <n v="141"/>
    <n v="389729"/>
    <n v="95158663"/>
  </r>
  <r>
    <x v="7"/>
    <x v="2"/>
    <x v="0"/>
    <x v="1"/>
    <x v="0"/>
    <n v="976"/>
    <n v="33033"/>
    <n v="261"/>
    <n v="395857"/>
    <n v="86237625"/>
  </r>
  <r>
    <x v="7"/>
    <x v="2"/>
    <x v="0"/>
    <x v="1"/>
    <x v="1"/>
    <n v="75"/>
    <n v="2550"/>
    <n v="34"/>
    <n v="395857"/>
    <n v="86237625"/>
  </r>
  <r>
    <x v="7"/>
    <x v="2"/>
    <x v="0"/>
    <x v="1"/>
    <x v="2"/>
    <n v="5182"/>
    <n v="176974"/>
    <n v="1388"/>
    <n v="395857"/>
    <n v="86237625"/>
  </r>
  <r>
    <x v="7"/>
    <x v="2"/>
    <x v="0"/>
    <x v="1"/>
    <x v="3"/>
    <n v="3006"/>
    <n v="100835"/>
    <n v="845"/>
    <n v="395857"/>
    <n v="86237625"/>
  </r>
  <r>
    <x v="7"/>
    <x v="2"/>
    <x v="0"/>
    <x v="1"/>
    <x v="4"/>
    <n v="3968"/>
    <n v="133935"/>
    <n v="977"/>
    <n v="395857"/>
    <n v="86237625"/>
  </r>
  <r>
    <x v="7"/>
    <x v="2"/>
    <x v="0"/>
    <x v="1"/>
    <x v="5"/>
    <n v="388"/>
    <n v="13899"/>
    <n v="106"/>
    <n v="395857"/>
    <n v="86237625"/>
  </r>
  <r>
    <x v="7"/>
    <x v="6"/>
    <x v="1"/>
    <x v="1"/>
    <x v="0"/>
    <n v="591"/>
    <n v="18843"/>
    <n v="140"/>
    <n v="485529"/>
    <n v="85414605"/>
  </r>
  <r>
    <x v="7"/>
    <x v="6"/>
    <x v="1"/>
    <x v="1"/>
    <x v="1"/>
    <n v="0"/>
    <n v="0"/>
    <n v="0"/>
    <n v="485529"/>
    <n v="85414605"/>
  </r>
  <r>
    <x v="7"/>
    <x v="6"/>
    <x v="1"/>
    <x v="1"/>
    <x v="2"/>
    <n v="4842"/>
    <n v="151560"/>
    <n v="1023"/>
    <n v="485529"/>
    <n v="85414605"/>
  </r>
  <r>
    <x v="7"/>
    <x v="6"/>
    <x v="1"/>
    <x v="1"/>
    <x v="3"/>
    <n v="650"/>
    <n v="20125"/>
    <n v="169"/>
    <n v="485529"/>
    <n v="85414605"/>
  </r>
  <r>
    <x v="7"/>
    <x v="6"/>
    <x v="1"/>
    <x v="1"/>
    <x v="4"/>
    <n v="2690"/>
    <n v="83588"/>
    <n v="655"/>
    <n v="485529"/>
    <n v="85414605"/>
  </r>
  <r>
    <x v="7"/>
    <x v="6"/>
    <x v="1"/>
    <x v="1"/>
    <x v="5"/>
    <n v="168"/>
    <n v="5060"/>
    <n v="39"/>
    <n v="485529"/>
    <n v="85414605"/>
  </r>
  <r>
    <x v="7"/>
    <x v="6"/>
    <x v="0"/>
    <x v="1"/>
    <x v="0"/>
    <n v="1566"/>
    <n v="49645"/>
    <n v="447"/>
    <n v="493286"/>
    <n v="86325130"/>
  </r>
  <r>
    <x v="7"/>
    <x v="6"/>
    <x v="0"/>
    <x v="1"/>
    <x v="1"/>
    <n v="0"/>
    <n v="0"/>
    <n v="0"/>
    <n v="493286"/>
    <n v="86325130"/>
  </r>
  <r>
    <x v="7"/>
    <x v="6"/>
    <x v="0"/>
    <x v="1"/>
    <x v="2"/>
    <n v="6953"/>
    <n v="216779"/>
    <n v="1665"/>
    <n v="493286"/>
    <n v="86325130"/>
  </r>
  <r>
    <x v="7"/>
    <x v="6"/>
    <x v="0"/>
    <x v="1"/>
    <x v="3"/>
    <n v="2285"/>
    <n v="72108"/>
    <n v="668"/>
    <n v="493286"/>
    <n v="86325130"/>
  </r>
  <r>
    <x v="7"/>
    <x v="6"/>
    <x v="0"/>
    <x v="1"/>
    <x v="4"/>
    <n v="6804"/>
    <n v="216794"/>
    <n v="1881"/>
    <n v="493286"/>
    <n v="86325130"/>
  </r>
  <r>
    <x v="7"/>
    <x v="6"/>
    <x v="0"/>
    <x v="1"/>
    <x v="5"/>
    <n v="443"/>
    <n v="13547"/>
    <n v="140"/>
    <n v="493286"/>
    <n v="86325130"/>
  </r>
  <r>
    <x v="7"/>
    <x v="4"/>
    <x v="1"/>
    <x v="1"/>
    <x v="0"/>
    <n v="543"/>
    <n v="17713"/>
    <n v="126"/>
    <n v="515790"/>
    <n v="111829190"/>
  </r>
  <r>
    <x v="7"/>
    <x v="4"/>
    <x v="1"/>
    <x v="1"/>
    <x v="1"/>
    <n v="0"/>
    <n v="0"/>
    <n v="0"/>
    <n v="515790"/>
    <n v="111829190"/>
  </r>
  <r>
    <x v="7"/>
    <x v="4"/>
    <x v="1"/>
    <x v="1"/>
    <x v="2"/>
    <n v="7059"/>
    <n v="220796"/>
    <n v="1072"/>
    <n v="515790"/>
    <n v="111829190"/>
  </r>
  <r>
    <x v="7"/>
    <x v="4"/>
    <x v="1"/>
    <x v="1"/>
    <x v="3"/>
    <n v="1124"/>
    <n v="35850"/>
    <n v="216"/>
    <n v="515790"/>
    <n v="111829190"/>
  </r>
  <r>
    <x v="7"/>
    <x v="4"/>
    <x v="1"/>
    <x v="1"/>
    <x v="4"/>
    <n v="3533"/>
    <n v="112711"/>
    <n v="630"/>
    <n v="515790"/>
    <n v="111829190"/>
  </r>
  <r>
    <x v="7"/>
    <x v="4"/>
    <x v="1"/>
    <x v="1"/>
    <x v="5"/>
    <n v="352"/>
    <n v="11246"/>
    <n v="79"/>
    <n v="515790"/>
    <n v="111829190"/>
  </r>
  <r>
    <x v="7"/>
    <x v="4"/>
    <x v="0"/>
    <x v="1"/>
    <x v="0"/>
    <n v="1943"/>
    <n v="62217"/>
    <n v="472"/>
    <n v="524359"/>
    <n v="113824033"/>
  </r>
  <r>
    <x v="7"/>
    <x v="4"/>
    <x v="0"/>
    <x v="1"/>
    <x v="1"/>
    <n v="0"/>
    <n v="0"/>
    <n v="0"/>
    <n v="524359"/>
    <n v="113824033"/>
  </r>
  <r>
    <x v="7"/>
    <x v="4"/>
    <x v="0"/>
    <x v="1"/>
    <x v="2"/>
    <n v="10193"/>
    <n v="322532"/>
    <n v="1843"/>
    <n v="524359"/>
    <n v="113824033"/>
  </r>
  <r>
    <x v="7"/>
    <x v="4"/>
    <x v="0"/>
    <x v="1"/>
    <x v="3"/>
    <n v="4056"/>
    <n v="130008"/>
    <n v="948"/>
    <n v="524359"/>
    <n v="113824033"/>
  </r>
  <r>
    <x v="7"/>
    <x v="4"/>
    <x v="0"/>
    <x v="1"/>
    <x v="4"/>
    <n v="9811"/>
    <n v="316475"/>
    <n v="2103"/>
    <n v="524359"/>
    <n v="113824033"/>
  </r>
  <r>
    <x v="7"/>
    <x v="4"/>
    <x v="0"/>
    <x v="1"/>
    <x v="5"/>
    <n v="924"/>
    <n v="29653"/>
    <n v="246"/>
    <n v="524359"/>
    <n v="113824033"/>
  </r>
  <r>
    <x v="7"/>
    <x v="3"/>
    <x v="1"/>
    <x v="2"/>
    <x v="0"/>
    <n v="1627"/>
    <n v="56044"/>
    <n v="378"/>
    <n v="489211"/>
    <n v="132733954"/>
  </r>
  <r>
    <x v="7"/>
    <x v="3"/>
    <x v="1"/>
    <x v="2"/>
    <x v="1"/>
    <n v="19"/>
    <n v="663"/>
    <n v="9"/>
    <n v="489211"/>
    <n v="132733954"/>
  </r>
  <r>
    <x v="7"/>
    <x v="3"/>
    <x v="1"/>
    <x v="2"/>
    <x v="2"/>
    <n v="11438"/>
    <n v="408267"/>
    <n v="2314"/>
    <n v="489211"/>
    <n v="132733954"/>
  </r>
  <r>
    <x v="7"/>
    <x v="3"/>
    <x v="1"/>
    <x v="2"/>
    <x v="3"/>
    <n v="3978"/>
    <n v="138219"/>
    <n v="1001"/>
    <n v="489211"/>
    <n v="132733954"/>
  </r>
  <r>
    <x v="7"/>
    <x v="3"/>
    <x v="1"/>
    <x v="2"/>
    <x v="4"/>
    <n v="7669"/>
    <n v="258906"/>
    <n v="1710"/>
    <n v="489211"/>
    <n v="132733954"/>
  </r>
  <r>
    <x v="7"/>
    <x v="3"/>
    <x v="1"/>
    <x v="2"/>
    <x v="5"/>
    <n v="878"/>
    <n v="29623"/>
    <n v="198"/>
    <n v="489211"/>
    <n v="132733954"/>
  </r>
  <r>
    <x v="7"/>
    <x v="3"/>
    <x v="0"/>
    <x v="2"/>
    <x v="0"/>
    <n v="7488"/>
    <n v="257332"/>
    <n v="1654"/>
    <n v="500415"/>
    <n v="137296851"/>
  </r>
  <r>
    <x v="7"/>
    <x v="3"/>
    <x v="0"/>
    <x v="2"/>
    <x v="1"/>
    <n v="48"/>
    <n v="1980"/>
    <n v="25"/>
    <n v="500415"/>
    <n v="137296851"/>
  </r>
  <r>
    <x v="7"/>
    <x v="3"/>
    <x v="0"/>
    <x v="2"/>
    <x v="2"/>
    <n v="36692"/>
    <n v="1358114"/>
    <n v="7384"/>
    <n v="500415"/>
    <n v="137296851"/>
  </r>
  <r>
    <x v="7"/>
    <x v="3"/>
    <x v="0"/>
    <x v="2"/>
    <x v="3"/>
    <n v="17748"/>
    <n v="631600"/>
    <n v="3975"/>
    <n v="500415"/>
    <n v="137296851"/>
  </r>
  <r>
    <x v="7"/>
    <x v="3"/>
    <x v="0"/>
    <x v="2"/>
    <x v="4"/>
    <n v="35425"/>
    <n v="1254678"/>
    <n v="7245"/>
    <n v="500415"/>
    <n v="137296851"/>
  </r>
  <r>
    <x v="7"/>
    <x v="3"/>
    <x v="0"/>
    <x v="2"/>
    <x v="5"/>
    <n v="3362"/>
    <n v="113974"/>
    <n v="713"/>
    <n v="500415"/>
    <n v="137296851"/>
  </r>
  <r>
    <x v="7"/>
    <x v="2"/>
    <x v="1"/>
    <x v="2"/>
    <x v="0"/>
    <n v="1575"/>
    <n v="54848"/>
    <n v="382"/>
    <n v="537081"/>
    <n v="129208771"/>
  </r>
  <r>
    <x v="7"/>
    <x v="2"/>
    <x v="1"/>
    <x v="2"/>
    <x v="1"/>
    <n v="61"/>
    <n v="2188"/>
    <n v="31"/>
    <n v="537081"/>
    <n v="129208771"/>
  </r>
  <r>
    <x v="7"/>
    <x v="2"/>
    <x v="1"/>
    <x v="2"/>
    <x v="2"/>
    <n v="12199"/>
    <n v="450730"/>
    <n v="2811"/>
    <n v="537081"/>
    <n v="129208771"/>
  </r>
  <r>
    <x v="7"/>
    <x v="2"/>
    <x v="1"/>
    <x v="2"/>
    <x v="3"/>
    <n v="4641"/>
    <n v="159742"/>
    <n v="1125"/>
    <n v="537081"/>
    <n v="129208771"/>
  </r>
  <r>
    <x v="7"/>
    <x v="2"/>
    <x v="1"/>
    <x v="2"/>
    <x v="4"/>
    <n v="5833"/>
    <n v="197735"/>
    <n v="1344"/>
    <n v="537081"/>
    <n v="129208771"/>
  </r>
  <r>
    <x v="7"/>
    <x v="2"/>
    <x v="1"/>
    <x v="2"/>
    <x v="5"/>
    <n v="792"/>
    <n v="26975"/>
    <n v="169"/>
    <n v="537081"/>
    <n v="129208771"/>
  </r>
  <r>
    <x v="7"/>
    <x v="2"/>
    <x v="0"/>
    <x v="2"/>
    <x v="0"/>
    <n v="6891"/>
    <n v="244218"/>
    <n v="1588"/>
    <n v="560742"/>
    <n v="135523490"/>
  </r>
  <r>
    <x v="7"/>
    <x v="2"/>
    <x v="0"/>
    <x v="2"/>
    <x v="1"/>
    <n v="512"/>
    <n v="18676"/>
    <n v="193"/>
    <n v="560742"/>
    <n v="135523490"/>
  </r>
  <r>
    <x v="7"/>
    <x v="2"/>
    <x v="0"/>
    <x v="2"/>
    <x v="2"/>
    <n v="38802"/>
    <n v="1528332"/>
    <n v="8873"/>
    <n v="560742"/>
    <n v="135523490"/>
  </r>
  <r>
    <x v="7"/>
    <x v="2"/>
    <x v="0"/>
    <x v="2"/>
    <x v="3"/>
    <n v="19521"/>
    <n v="719578"/>
    <n v="4666"/>
    <n v="560742"/>
    <n v="135523490"/>
  </r>
  <r>
    <x v="7"/>
    <x v="2"/>
    <x v="0"/>
    <x v="2"/>
    <x v="4"/>
    <n v="29001"/>
    <n v="1062905"/>
    <n v="6386"/>
    <n v="560742"/>
    <n v="135523490"/>
  </r>
  <r>
    <x v="7"/>
    <x v="2"/>
    <x v="0"/>
    <x v="2"/>
    <x v="5"/>
    <n v="2604"/>
    <n v="95074"/>
    <n v="625"/>
    <n v="560742"/>
    <n v="135523490"/>
  </r>
  <r>
    <x v="7"/>
    <x v="0"/>
    <x v="1"/>
    <x v="2"/>
    <x v="0"/>
    <n v="789"/>
    <n v="29555"/>
    <n v="271"/>
    <n v="574544"/>
    <n v="89057015"/>
  </r>
  <r>
    <x v="7"/>
    <x v="0"/>
    <x v="1"/>
    <x v="2"/>
    <x v="1"/>
    <n v="216"/>
    <n v="7262"/>
    <n v="93"/>
    <n v="574544"/>
    <n v="89057015"/>
  </r>
  <r>
    <x v="7"/>
    <x v="0"/>
    <x v="1"/>
    <x v="2"/>
    <x v="2"/>
    <n v="13749"/>
    <n v="510477"/>
    <n v="3863"/>
    <n v="574544"/>
    <n v="89057015"/>
  </r>
  <r>
    <x v="7"/>
    <x v="0"/>
    <x v="1"/>
    <x v="2"/>
    <x v="3"/>
    <n v="3312"/>
    <n v="121945"/>
    <n v="1087"/>
    <n v="574544"/>
    <n v="89057015"/>
  </r>
  <r>
    <x v="7"/>
    <x v="0"/>
    <x v="1"/>
    <x v="2"/>
    <x v="4"/>
    <n v="2361"/>
    <n v="88515"/>
    <n v="722"/>
    <n v="574544"/>
    <n v="89057015"/>
  </r>
  <r>
    <x v="7"/>
    <x v="0"/>
    <x v="1"/>
    <x v="2"/>
    <x v="5"/>
    <n v="586"/>
    <n v="20220"/>
    <n v="173"/>
    <n v="574544"/>
    <n v="89057015"/>
  </r>
  <r>
    <x v="7"/>
    <x v="1"/>
    <x v="1"/>
    <x v="2"/>
    <x v="0"/>
    <n v="1445"/>
    <n v="52185"/>
    <n v="364"/>
    <n v="575767"/>
    <n v="149451385"/>
  </r>
  <r>
    <x v="7"/>
    <x v="1"/>
    <x v="1"/>
    <x v="2"/>
    <x v="1"/>
    <n v="331"/>
    <n v="11265"/>
    <n v="126"/>
    <n v="575767"/>
    <n v="149451385"/>
  </r>
  <r>
    <x v="7"/>
    <x v="1"/>
    <x v="1"/>
    <x v="2"/>
    <x v="2"/>
    <n v="17240"/>
    <n v="638823"/>
    <n v="3700"/>
    <n v="575767"/>
    <n v="149451385"/>
  </r>
  <r>
    <x v="7"/>
    <x v="1"/>
    <x v="1"/>
    <x v="2"/>
    <x v="3"/>
    <n v="5206"/>
    <n v="188196"/>
    <n v="1329"/>
    <n v="575767"/>
    <n v="149451385"/>
  </r>
  <r>
    <x v="7"/>
    <x v="1"/>
    <x v="1"/>
    <x v="2"/>
    <x v="4"/>
    <n v="4717"/>
    <n v="166533"/>
    <n v="1116"/>
    <n v="575767"/>
    <n v="149451385"/>
  </r>
  <r>
    <x v="7"/>
    <x v="1"/>
    <x v="1"/>
    <x v="2"/>
    <x v="5"/>
    <n v="831"/>
    <n v="30415"/>
    <n v="200"/>
    <n v="575767"/>
    <n v="149451385"/>
  </r>
  <r>
    <x v="7"/>
    <x v="0"/>
    <x v="0"/>
    <x v="2"/>
    <x v="0"/>
    <n v="3200"/>
    <n v="123827"/>
    <n v="1097"/>
    <n v="581965"/>
    <n v="91058803"/>
  </r>
  <r>
    <x v="7"/>
    <x v="0"/>
    <x v="0"/>
    <x v="2"/>
    <x v="1"/>
    <n v="1010"/>
    <n v="35945"/>
    <n v="416"/>
    <n v="581965"/>
    <n v="91058803"/>
  </r>
  <r>
    <x v="7"/>
    <x v="0"/>
    <x v="0"/>
    <x v="2"/>
    <x v="2"/>
    <n v="38823"/>
    <n v="1584725"/>
    <n v="11864"/>
    <n v="581965"/>
    <n v="91058803"/>
  </r>
  <r>
    <x v="7"/>
    <x v="0"/>
    <x v="0"/>
    <x v="2"/>
    <x v="3"/>
    <n v="12420"/>
    <n v="489467"/>
    <n v="4201"/>
    <n v="581965"/>
    <n v="91058803"/>
  </r>
  <r>
    <x v="7"/>
    <x v="0"/>
    <x v="0"/>
    <x v="2"/>
    <x v="4"/>
    <n v="10774"/>
    <n v="440750"/>
    <n v="3475"/>
    <n v="581965"/>
    <n v="91058803"/>
  </r>
  <r>
    <x v="7"/>
    <x v="0"/>
    <x v="0"/>
    <x v="2"/>
    <x v="5"/>
    <n v="1871"/>
    <n v="68426"/>
    <n v="589"/>
    <n v="581965"/>
    <n v="91058803"/>
  </r>
  <r>
    <x v="7"/>
    <x v="6"/>
    <x v="1"/>
    <x v="2"/>
    <x v="0"/>
    <n v="2051"/>
    <n v="66211"/>
    <n v="579"/>
    <n v="583283"/>
    <n v="112924784"/>
  </r>
  <r>
    <x v="7"/>
    <x v="6"/>
    <x v="1"/>
    <x v="2"/>
    <x v="1"/>
    <n v="0"/>
    <n v="0"/>
    <n v="0"/>
    <n v="583283"/>
    <n v="112924784"/>
  </r>
  <r>
    <x v="7"/>
    <x v="6"/>
    <x v="1"/>
    <x v="2"/>
    <x v="2"/>
    <n v="12066"/>
    <n v="378097"/>
    <n v="2769"/>
    <n v="583283"/>
    <n v="112924784"/>
  </r>
  <r>
    <x v="7"/>
    <x v="6"/>
    <x v="1"/>
    <x v="2"/>
    <x v="3"/>
    <n v="2794"/>
    <n v="89794"/>
    <n v="795"/>
    <n v="583283"/>
    <n v="112924784"/>
  </r>
  <r>
    <x v="7"/>
    <x v="6"/>
    <x v="1"/>
    <x v="2"/>
    <x v="4"/>
    <n v="9292"/>
    <n v="292660"/>
    <n v="2385"/>
    <n v="583283"/>
    <n v="112924784"/>
  </r>
  <r>
    <x v="7"/>
    <x v="6"/>
    <x v="1"/>
    <x v="2"/>
    <x v="5"/>
    <n v="595"/>
    <n v="18344"/>
    <n v="187"/>
    <n v="583283"/>
    <n v="112924784"/>
  </r>
  <r>
    <x v="7"/>
    <x v="1"/>
    <x v="0"/>
    <x v="2"/>
    <x v="0"/>
    <n v="6027"/>
    <n v="222380"/>
    <n v="1509"/>
    <n v="592329"/>
    <n v="154270344"/>
  </r>
  <r>
    <x v="7"/>
    <x v="1"/>
    <x v="0"/>
    <x v="2"/>
    <x v="1"/>
    <n v="1369"/>
    <n v="48326"/>
    <n v="461"/>
    <n v="592329"/>
    <n v="154270344"/>
  </r>
  <r>
    <x v="7"/>
    <x v="1"/>
    <x v="0"/>
    <x v="2"/>
    <x v="2"/>
    <n v="51937"/>
    <n v="2077983"/>
    <n v="11709"/>
    <n v="592329"/>
    <n v="154270344"/>
  </r>
  <r>
    <x v="7"/>
    <x v="1"/>
    <x v="0"/>
    <x v="2"/>
    <x v="3"/>
    <n v="20453"/>
    <n v="777360"/>
    <n v="5087"/>
    <n v="592329"/>
    <n v="154270344"/>
  </r>
  <r>
    <x v="7"/>
    <x v="1"/>
    <x v="0"/>
    <x v="2"/>
    <x v="4"/>
    <n v="22797"/>
    <n v="876755"/>
    <n v="5305"/>
    <n v="592329"/>
    <n v="154270344"/>
  </r>
  <r>
    <x v="7"/>
    <x v="1"/>
    <x v="0"/>
    <x v="2"/>
    <x v="5"/>
    <n v="2856"/>
    <n v="105381"/>
    <n v="648"/>
    <n v="592329"/>
    <n v="154270344"/>
  </r>
  <r>
    <x v="7"/>
    <x v="6"/>
    <x v="0"/>
    <x v="2"/>
    <x v="0"/>
    <n v="8083"/>
    <n v="259134"/>
    <n v="2173"/>
    <n v="607296"/>
    <n v="117800428"/>
  </r>
  <r>
    <x v="7"/>
    <x v="6"/>
    <x v="0"/>
    <x v="2"/>
    <x v="1"/>
    <n v="0"/>
    <n v="0"/>
    <n v="0"/>
    <n v="607296"/>
    <n v="117800428"/>
  </r>
  <r>
    <x v="7"/>
    <x v="6"/>
    <x v="0"/>
    <x v="2"/>
    <x v="2"/>
    <n v="32593"/>
    <n v="1061457"/>
    <n v="7879"/>
    <n v="607296"/>
    <n v="117800428"/>
  </r>
  <r>
    <x v="7"/>
    <x v="6"/>
    <x v="0"/>
    <x v="2"/>
    <x v="3"/>
    <n v="10918"/>
    <n v="359770"/>
    <n v="3117"/>
    <n v="607296"/>
    <n v="117800428"/>
  </r>
  <r>
    <x v="7"/>
    <x v="6"/>
    <x v="0"/>
    <x v="2"/>
    <x v="4"/>
    <n v="38780"/>
    <n v="1285961"/>
    <n v="10013"/>
    <n v="607296"/>
    <n v="117800428"/>
  </r>
  <r>
    <x v="7"/>
    <x v="6"/>
    <x v="0"/>
    <x v="2"/>
    <x v="5"/>
    <n v="2376"/>
    <n v="74553"/>
    <n v="643"/>
    <n v="607296"/>
    <n v="117800428"/>
  </r>
  <r>
    <x v="7"/>
    <x v="4"/>
    <x v="1"/>
    <x v="2"/>
    <x v="0"/>
    <n v="2379"/>
    <n v="79157"/>
    <n v="626"/>
    <n v="620355"/>
    <n v="152485895"/>
  </r>
  <r>
    <x v="7"/>
    <x v="4"/>
    <x v="1"/>
    <x v="2"/>
    <x v="1"/>
    <n v="0"/>
    <n v="0"/>
    <n v="0"/>
    <n v="620355"/>
    <n v="152485895"/>
  </r>
  <r>
    <x v="7"/>
    <x v="4"/>
    <x v="1"/>
    <x v="2"/>
    <x v="2"/>
    <n v="18011"/>
    <n v="583983"/>
    <n v="3216"/>
    <n v="620355"/>
    <n v="152485895"/>
  </r>
  <r>
    <x v="7"/>
    <x v="4"/>
    <x v="1"/>
    <x v="2"/>
    <x v="3"/>
    <n v="5070"/>
    <n v="165576"/>
    <n v="1115"/>
    <n v="620355"/>
    <n v="152485895"/>
  </r>
  <r>
    <x v="7"/>
    <x v="4"/>
    <x v="1"/>
    <x v="2"/>
    <x v="4"/>
    <n v="13669"/>
    <n v="439496"/>
    <n v="2739"/>
    <n v="620355"/>
    <n v="152485895"/>
  </r>
  <r>
    <x v="7"/>
    <x v="4"/>
    <x v="1"/>
    <x v="2"/>
    <x v="5"/>
    <n v="1265"/>
    <n v="39172"/>
    <n v="311"/>
    <n v="620355"/>
    <n v="152485895"/>
  </r>
  <r>
    <x v="7"/>
    <x v="4"/>
    <x v="0"/>
    <x v="2"/>
    <x v="0"/>
    <n v="10303"/>
    <n v="342046"/>
    <n v="2545"/>
    <n v="645126"/>
    <n v="156008270"/>
  </r>
  <r>
    <x v="7"/>
    <x v="4"/>
    <x v="0"/>
    <x v="2"/>
    <x v="1"/>
    <n v="0"/>
    <n v="0"/>
    <n v="0"/>
    <n v="645126"/>
    <n v="156008270"/>
  </r>
  <r>
    <x v="7"/>
    <x v="4"/>
    <x v="0"/>
    <x v="2"/>
    <x v="2"/>
    <n v="53423"/>
    <n v="1805636"/>
    <n v="9675"/>
    <n v="645126"/>
    <n v="156008270"/>
  </r>
  <r>
    <x v="7"/>
    <x v="4"/>
    <x v="0"/>
    <x v="2"/>
    <x v="3"/>
    <n v="21427"/>
    <n v="721703"/>
    <n v="4687"/>
    <n v="645126"/>
    <n v="156008270"/>
  </r>
  <r>
    <x v="7"/>
    <x v="4"/>
    <x v="0"/>
    <x v="2"/>
    <x v="4"/>
    <n v="59337"/>
    <n v="1997000"/>
    <n v="11540"/>
    <n v="645126"/>
    <n v="156008270"/>
  </r>
  <r>
    <x v="7"/>
    <x v="4"/>
    <x v="0"/>
    <x v="2"/>
    <x v="5"/>
    <n v="4692"/>
    <n v="150535"/>
    <n v="1028"/>
    <n v="645126"/>
    <n v="156008270"/>
  </r>
  <r>
    <x v="7"/>
    <x v="3"/>
    <x v="1"/>
    <x v="3"/>
    <x v="0"/>
    <n v="13459"/>
    <n v="462928"/>
    <n v="3503"/>
    <n v="1300692"/>
    <n v="388981114"/>
  </r>
  <r>
    <x v="7"/>
    <x v="3"/>
    <x v="1"/>
    <x v="3"/>
    <x v="1"/>
    <n v="110"/>
    <n v="3773"/>
    <n v="55"/>
    <n v="1300692"/>
    <n v="388981114"/>
  </r>
  <r>
    <x v="7"/>
    <x v="3"/>
    <x v="1"/>
    <x v="3"/>
    <x v="2"/>
    <n v="65742"/>
    <n v="2488507"/>
    <n v="15869"/>
    <n v="1300692"/>
    <n v="388981114"/>
  </r>
  <r>
    <x v="7"/>
    <x v="3"/>
    <x v="1"/>
    <x v="3"/>
    <x v="3"/>
    <n v="32213"/>
    <n v="1173372"/>
    <n v="8343"/>
    <n v="1300692"/>
    <n v="388981114"/>
  </r>
  <r>
    <x v="7"/>
    <x v="3"/>
    <x v="1"/>
    <x v="3"/>
    <x v="4"/>
    <n v="54907"/>
    <n v="1980300"/>
    <n v="13023"/>
    <n v="1300692"/>
    <n v="388981114"/>
  </r>
  <r>
    <x v="7"/>
    <x v="3"/>
    <x v="1"/>
    <x v="3"/>
    <x v="5"/>
    <n v="7926"/>
    <n v="278795"/>
    <n v="1964"/>
    <n v="1300692"/>
    <n v="388981114"/>
  </r>
  <r>
    <x v="7"/>
    <x v="2"/>
    <x v="1"/>
    <x v="3"/>
    <x v="0"/>
    <n v="11673"/>
    <n v="411249"/>
    <n v="3034"/>
    <n v="1369879"/>
    <n v="393171947"/>
  </r>
  <r>
    <x v="7"/>
    <x v="2"/>
    <x v="1"/>
    <x v="3"/>
    <x v="1"/>
    <n v="537"/>
    <n v="19733"/>
    <n v="210"/>
    <n v="1369879"/>
    <n v="393171947"/>
  </r>
  <r>
    <x v="7"/>
    <x v="2"/>
    <x v="1"/>
    <x v="3"/>
    <x v="2"/>
    <n v="70474"/>
    <n v="2844115"/>
    <n v="17962"/>
    <n v="1369879"/>
    <n v="393171947"/>
  </r>
  <r>
    <x v="7"/>
    <x v="2"/>
    <x v="1"/>
    <x v="3"/>
    <x v="3"/>
    <n v="34637"/>
    <n v="1275671"/>
    <n v="8941"/>
    <n v="1369879"/>
    <n v="393171947"/>
  </r>
  <r>
    <x v="7"/>
    <x v="2"/>
    <x v="1"/>
    <x v="3"/>
    <x v="4"/>
    <n v="40664"/>
    <n v="1507772"/>
    <n v="9536"/>
    <n v="1369879"/>
    <n v="393171947"/>
  </r>
  <r>
    <x v="7"/>
    <x v="2"/>
    <x v="1"/>
    <x v="3"/>
    <x v="5"/>
    <n v="5986"/>
    <n v="213786"/>
    <n v="1541"/>
    <n v="1369879"/>
    <n v="393171947"/>
  </r>
  <r>
    <x v="7"/>
    <x v="6"/>
    <x v="1"/>
    <x v="3"/>
    <x v="0"/>
    <n v="14048"/>
    <n v="457172"/>
    <n v="4341"/>
    <n v="1508992"/>
    <n v="309724959"/>
  </r>
  <r>
    <x v="7"/>
    <x v="6"/>
    <x v="1"/>
    <x v="3"/>
    <x v="1"/>
    <n v="0"/>
    <n v="0"/>
    <n v="0"/>
    <n v="1508992"/>
    <n v="309724959"/>
  </r>
  <r>
    <x v="7"/>
    <x v="6"/>
    <x v="1"/>
    <x v="3"/>
    <x v="2"/>
    <n v="42274"/>
    <n v="1393802"/>
    <n v="12441"/>
    <n v="1508992"/>
    <n v="309724959"/>
  </r>
  <r>
    <x v="7"/>
    <x v="6"/>
    <x v="1"/>
    <x v="3"/>
    <x v="3"/>
    <n v="18758"/>
    <n v="630725"/>
    <n v="6071"/>
    <n v="1508992"/>
    <n v="309724959"/>
  </r>
  <r>
    <x v="7"/>
    <x v="6"/>
    <x v="1"/>
    <x v="3"/>
    <x v="4"/>
    <n v="49999"/>
    <n v="1676503"/>
    <n v="15247"/>
    <n v="1508992"/>
    <n v="309724959"/>
  </r>
  <r>
    <x v="7"/>
    <x v="6"/>
    <x v="1"/>
    <x v="3"/>
    <x v="5"/>
    <n v="5193"/>
    <n v="169974"/>
    <n v="1731"/>
    <n v="1508992"/>
    <n v="309724959"/>
  </r>
  <r>
    <x v="7"/>
    <x v="4"/>
    <x v="1"/>
    <x v="3"/>
    <x v="0"/>
    <n v="16058"/>
    <n v="534964"/>
    <n v="4753"/>
    <n v="1597209"/>
    <n v="432963428"/>
  </r>
  <r>
    <x v="7"/>
    <x v="4"/>
    <x v="1"/>
    <x v="3"/>
    <x v="1"/>
    <n v="0"/>
    <n v="0"/>
    <n v="0"/>
    <n v="1597209"/>
    <n v="432963428"/>
  </r>
  <r>
    <x v="7"/>
    <x v="4"/>
    <x v="1"/>
    <x v="3"/>
    <x v="2"/>
    <n v="76625"/>
    <n v="2676227"/>
    <n v="17623"/>
    <n v="1597209"/>
    <n v="432963428"/>
  </r>
  <r>
    <x v="7"/>
    <x v="4"/>
    <x v="1"/>
    <x v="3"/>
    <x v="3"/>
    <n v="36762"/>
    <n v="1285851"/>
    <n v="8919"/>
    <n v="1597209"/>
    <n v="432963428"/>
  </r>
  <r>
    <x v="7"/>
    <x v="4"/>
    <x v="1"/>
    <x v="3"/>
    <x v="4"/>
    <n v="79736"/>
    <n v="2772881"/>
    <n v="18904"/>
    <n v="1597209"/>
    <n v="432963428"/>
  </r>
  <r>
    <x v="7"/>
    <x v="4"/>
    <x v="1"/>
    <x v="3"/>
    <x v="5"/>
    <n v="11074"/>
    <n v="371522"/>
    <n v="2970"/>
    <n v="1597209"/>
    <n v="432963428"/>
  </r>
  <r>
    <x v="7"/>
    <x v="1"/>
    <x v="1"/>
    <x v="3"/>
    <x v="0"/>
    <n v="10537"/>
    <n v="379987"/>
    <n v="2715"/>
    <n v="1678705"/>
    <n v="507671471"/>
  </r>
  <r>
    <x v="7"/>
    <x v="1"/>
    <x v="1"/>
    <x v="3"/>
    <x v="1"/>
    <n v="966"/>
    <n v="33707"/>
    <n v="398"/>
    <n v="1678705"/>
    <n v="507671471"/>
  </r>
  <r>
    <x v="7"/>
    <x v="1"/>
    <x v="1"/>
    <x v="3"/>
    <x v="2"/>
    <n v="87763"/>
    <n v="3700229"/>
    <n v="23051"/>
    <n v="1678705"/>
    <n v="507671471"/>
  </r>
  <r>
    <x v="7"/>
    <x v="1"/>
    <x v="1"/>
    <x v="3"/>
    <x v="3"/>
    <n v="38627"/>
    <n v="1491512"/>
    <n v="10285"/>
    <n v="1678705"/>
    <n v="507671471"/>
  </r>
  <r>
    <x v="7"/>
    <x v="1"/>
    <x v="1"/>
    <x v="3"/>
    <x v="4"/>
    <n v="32045"/>
    <n v="1256203"/>
    <n v="7676"/>
    <n v="1678705"/>
    <n v="507671471"/>
  </r>
  <r>
    <x v="7"/>
    <x v="1"/>
    <x v="1"/>
    <x v="3"/>
    <x v="5"/>
    <n v="6548"/>
    <n v="241913"/>
    <n v="1750"/>
    <n v="1678705"/>
    <n v="507671471"/>
  </r>
  <r>
    <x v="7"/>
    <x v="0"/>
    <x v="1"/>
    <x v="3"/>
    <x v="0"/>
    <n v="6174"/>
    <n v="227624"/>
    <n v="2084"/>
    <n v="1824608"/>
    <n v="302988253"/>
  </r>
  <r>
    <x v="7"/>
    <x v="0"/>
    <x v="1"/>
    <x v="3"/>
    <x v="1"/>
    <n v="571"/>
    <n v="20889"/>
    <n v="293"/>
    <n v="1824608"/>
    <n v="302988253"/>
  </r>
  <r>
    <x v="7"/>
    <x v="0"/>
    <x v="1"/>
    <x v="3"/>
    <x v="2"/>
    <n v="61049"/>
    <n v="2633905"/>
    <n v="21166"/>
    <n v="1824608"/>
    <n v="302988253"/>
  </r>
  <r>
    <x v="7"/>
    <x v="0"/>
    <x v="1"/>
    <x v="3"/>
    <x v="3"/>
    <n v="25824"/>
    <n v="1012267"/>
    <n v="8676"/>
    <n v="1824608"/>
    <n v="302988253"/>
  </r>
  <r>
    <x v="7"/>
    <x v="0"/>
    <x v="1"/>
    <x v="3"/>
    <x v="4"/>
    <n v="16829"/>
    <n v="689006"/>
    <n v="5355"/>
    <n v="1824608"/>
    <n v="302988253"/>
  </r>
  <r>
    <x v="7"/>
    <x v="0"/>
    <x v="1"/>
    <x v="3"/>
    <x v="5"/>
    <n v="3884"/>
    <n v="148192"/>
    <n v="1314"/>
    <n v="1824608"/>
    <n v="302988253"/>
  </r>
  <r>
    <x v="7"/>
    <x v="3"/>
    <x v="0"/>
    <x v="3"/>
    <x v="0"/>
    <n v="43218"/>
    <n v="1501059"/>
    <n v="10413"/>
    <n v="1964138"/>
    <n v="594925393"/>
  </r>
  <r>
    <x v="7"/>
    <x v="3"/>
    <x v="0"/>
    <x v="3"/>
    <x v="1"/>
    <n v="235"/>
    <n v="7773"/>
    <n v="114"/>
    <n v="1964138"/>
    <n v="594925393"/>
  </r>
  <r>
    <x v="7"/>
    <x v="3"/>
    <x v="0"/>
    <x v="3"/>
    <x v="2"/>
    <n v="250203"/>
    <n v="9678831"/>
    <n v="51942"/>
    <n v="1964138"/>
    <n v="594925393"/>
  </r>
  <r>
    <x v="7"/>
    <x v="3"/>
    <x v="0"/>
    <x v="3"/>
    <x v="3"/>
    <n v="108947"/>
    <n v="3849828"/>
    <n v="24685"/>
    <n v="1964138"/>
    <n v="594925393"/>
  </r>
  <r>
    <x v="7"/>
    <x v="3"/>
    <x v="0"/>
    <x v="3"/>
    <x v="4"/>
    <n v="245874"/>
    <n v="8890320"/>
    <n v="49770"/>
    <n v="1964138"/>
    <n v="594925393"/>
  </r>
  <r>
    <x v="7"/>
    <x v="3"/>
    <x v="0"/>
    <x v="3"/>
    <x v="5"/>
    <n v="19512"/>
    <n v="667252"/>
    <n v="4415"/>
    <n v="1964138"/>
    <n v="594925393"/>
  </r>
  <r>
    <x v="7"/>
    <x v="2"/>
    <x v="0"/>
    <x v="3"/>
    <x v="0"/>
    <n v="39951"/>
    <n v="1406146"/>
    <n v="9315"/>
    <n v="2052359"/>
    <n v="592978184"/>
  </r>
  <r>
    <x v="7"/>
    <x v="2"/>
    <x v="0"/>
    <x v="3"/>
    <x v="1"/>
    <n v="1447"/>
    <n v="48168"/>
    <n v="578"/>
    <n v="2052359"/>
    <n v="592978184"/>
  </r>
  <r>
    <x v="7"/>
    <x v="2"/>
    <x v="0"/>
    <x v="3"/>
    <x v="2"/>
    <n v="257384"/>
    <n v="10596183"/>
    <n v="57719"/>
    <n v="2052359"/>
    <n v="592978184"/>
  </r>
  <r>
    <x v="7"/>
    <x v="2"/>
    <x v="0"/>
    <x v="3"/>
    <x v="3"/>
    <n v="110032"/>
    <n v="3995133"/>
    <n v="25875"/>
    <n v="2052359"/>
    <n v="592978184"/>
  </r>
  <r>
    <x v="7"/>
    <x v="2"/>
    <x v="0"/>
    <x v="3"/>
    <x v="4"/>
    <n v="194806"/>
    <n v="7208089"/>
    <n v="40098"/>
    <n v="2052359"/>
    <n v="592978184"/>
  </r>
  <r>
    <x v="7"/>
    <x v="2"/>
    <x v="0"/>
    <x v="3"/>
    <x v="5"/>
    <n v="15280"/>
    <n v="534538"/>
    <n v="3842"/>
    <n v="2052359"/>
    <n v="592978184"/>
  </r>
  <r>
    <x v="7"/>
    <x v="1"/>
    <x v="0"/>
    <x v="3"/>
    <x v="0"/>
    <n v="36175"/>
    <n v="1313589"/>
    <n v="8481"/>
    <n v="2434927"/>
    <n v="738632107"/>
  </r>
  <r>
    <x v="7"/>
    <x v="1"/>
    <x v="0"/>
    <x v="3"/>
    <x v="1"/>
    <n v="3166"/>
    <n v="109905"/>
    <n v="1203"/>
    <n v="2434927"/>
    <n v="738632107"/>
  </r>
  <r>
    <x v="7"/>
    <x v="1"/>
    <x v="0"/>
    <x v="3"/>
    <x v="2"/>
    <n v="311119"/>
    <n v="13383562"/>
    <n v="71769"/>
    <n v="2434927"/>
    <n v="738632107"/>
  </r>
  <r>
    <x v="7"/>
    <x v="1"/>
    <x v="0"/>
    <x v="3"/>
    <x v="3"/>
    <n v="118977"/>
    <n v="4543097"/>
    <n v="28657"/>
    <n v="2434927"/>
    <n v="738632107"/>
  </r>
  <r>
    <x v="7"/>
    <x v="1"/>
    <x v="0"/>
    <x v="3"/>
    <x v="4"/>
    <n v="164416"/>
    <n v="6421829"/>
    <n v="34566"/>
    <n v="2434927"/>
    <n v="738632107"/>
  </r>
  <r>
    <x v="7"/>
    <x v="1"/>
    <x v="0"/>
    <x v="3"/>
    <x v="5"/>
    <n v="16066"/>
    <n v="580176"/>
    <n v="3879"/>
    <n v="2434927"/>
    <n v="738632107"/>
  </r>
  <r>
    <x v="7"/>
    <x v="6"/>
    <x v="0"/>
    <x v="3"/>
    <x v="0"/>
    <n v="46629"/>
    <n v="1514364"/>
    <n v="13641"/>
    <n v="2455732"/>
    <n v="506014502"/>
  </r>
  <r>
    <x v="7"/>
    <x v="6"/>
    <x v="0"/>
    <x v="3"/>
    <x v="1"/>
    <n v="0"/>
    <n v="0"/>
    <n v="0"/>
    <n v="2455732"/>
    <n v="506014502"/>
  </r>
  <r>
    <x v="7"/>
    <x v="6"/>
    <x v="0"/>
    <x v="3"/>
    <x v="2"/>
    <n v="167645"/>
    <n v="5665135"/>
    <n v="44421"/>
    <n v="2455732"/>
    <n v="506014502"/>
  </r>
  <r>
    <x v="7"/>
    <x v="6"/>
    <x v="0"/>
    <x v="3"/>
    <x v="3"/>
    <n v="64410"/>
    <n v="2134549"/>
    <n v="19406"/>
    <n v="2455732"/>
    <n v="506014502"/>
  </r>
  <r>
    <x v="7"/>
    <x v="6"/>
    <x v="0"/>
    <x v="3"/>
    <x v="4"/>
    <n v="233618"/>
    <n v="7850737"/>
    <n v="62343"/>
    <n v="2455732"/>
    <n v="506014502"/>
  </r>
  <r>
    <x v="7"/>
    <x v="6"/>
    <x v="0"/>
    <x v="3"/>
    <x v="5"/>
    <n v="13879"/>
    <n v="447852"/>
    <n v="4254"/>
    <n v="2455732"/>
    <n v="506014502"/>
  </r>
  <r>
    <x v="7"/>
    <x v="4"/>
    <x v="0"/>
    <x v="3"/>
    <x v="0"/>
    <n v="54687"/>
    <n v="1814905"/>
    <n v="14950"/>
    <n v="2497003"/>
    <n v="674611009"/>
  </r>
  <r>
    <x v="7"/>
    <x v="4"/>
    <x v="0"/>
    <x v="3"/>
    <x v="1"/>
    <n v="0"/>
    <n v="0"/>
    <n v="0"/>
    <n v="2497003"/>
    <n v="674611009"/>
  </r>
  <r>
    <x v="7"/>
    <x v="4"/>
    <x v="0"/>
    <x v="3"/>
    <x v="2"/>
    <n v="302166"/>
    <n v="10741898"/>
    <n v="59342"/>
    <n v="2497003"/>
    <n v="674611009"/>
  </r>
  <r>
    <x v="7"/>
    <x v="4"/>
    <x v="0"/>
    <x v="3"/>
    <x v="3"/>
    <n v="128742"/>
    <n v="4388343"/>
    <n v="28115"/>
    <n v="2497003"/>
    <n v="674611009"/>
  </r>
  <r>
    <x v="7"/>
    <x v="4"/>
    <x v="0"/>
    <x v="3"/>
    <x v="4"/>
    <n v="360090"/>
    <n v="12508457"/>
    <n v="71381"/>
    <n v="2497003"/>
    <n v="674611009"/>
  </r>
  <r>
    <x v="7"/>
    <x v="4"/>
    <x v="0"/>
    <x v="3"/>
    <x v="5"/>
    <n v="27197"/>
    <n v="897022"/>
    <n v="6738"/>
    <n v="2497003"/>
    <n v="674611009"/>
  </r>
  <r>
    <x v="7"/>
    <x v="0"/>
    <x v="0"/>
    <x v="3"/>
    <x v="0"/>
    <n v="20768"/>
    <n v="771563"/>
    <n v="6427"/>
    <n v="2588234"/>
    <n v="438711412"/>
  </r>
  <r>
    <x v="7"/>
    <x v="0"/>
    <x v="0"/>
    <x v="3"/>
    <x v="1"/>
    <n v="1821"/>
    <n v="62563"/>
    <n v="858"/>
    <n v="2588234"/>
    <n v="438711412"/>
  </r>
  <r>
    <x v="7"/>
    <x v="0"/>
    <x v="0"/>
    <x v="3"/>
    <x v="2"/>
    <n v="211160"/>
    <n v="9330309"/>
    <n v="68309"/>
    <n v="2588234"/>
    <n v="438711412"/>
  </r>
  <r>
    <x v="7"/>
    <x v="0"/>
    <x v="0"/>
    <x v="3"/>
    <x v="3"/>
    <n v="76096"/>
    <n v="3012975"/>
    <n v="24127"/>
    <n v="2588234"/>
    <n v="438711412"/>
  </r>
  <r>
    <x v="7"/>
    <x v="0"/>
    <x v="0"/>
    <x v="3"/>
    <x v="4"/>
    <n v="86970"/>
    <n v="3572255"/>
    <n v="25593"/>
    <n v="2588234"/>
    <n v="438711412"/>
  </r>
  <r>
    <x v="7"/>
    <x v="0"/>
    <x v="0"/>
    <x v="3"/>
    <x v="5"/>
    <n v="10537"/>
    <n v="389964"/>
    <n v="3299"/>
    <n v="2588234"/>
    <n v="438711412"/>
  </r>
  <r>
    <x v="8"/>
    <x v="10"/>
    <x v="0"/>
    <x v="0"/>
    <x v="1"/>
    <n v="0"/>
    <n v="0"/>
    <n v="0"/>
    <n v="62294"/>
    <n v="16110072"/>
  </r>
  <r>
    <x v="8"/>
    <x v="10"/>
    <x v="0"/>
    <x v="0"/>
    <x v="2"/>
    <n v="47"/>
    <n v="1673"/>
    <n v="25"/>
    <n v="62294"/>
    <n v="16110072"/>
  </r>
  <r>
    <x v="8"/>
    <x v="10"/>
    <x v="0"/>
    <x v="0"/>
    <x v="3"/>
    <n v="0"/>
    <n v="0"/>
    <n v="0"/>
    <n v="62294"/>
    <n v="16110072"/>
  </r>
  <r>
    <x v="8"/>
    <x v="10"/>
    <x v="0"/>
    <x v="0"/>
    <x v="4"/>
    <n v="2"/>
    <n v="28"/>
    <n v="1"/>
    <n v="62294"/>
    <n v="16110072"/>
  </r>
  <r>
    <x v="8"/>
    <x v="10"/>
    <x v="0"/>
    <x v="0"/>
    <x v="5"/>
    <n v="0"/>
    <n v="0"/>
    <n v="0"/>
    <n v="62294"/>
    <n v="16110072"/>
  </r>
  <r>
    <x v="8"/>
    <x v="10"/>
    <x v="0"/>
    <x v="0"/>
    <x v="0"/>
    <n v="0"/>
    <n v="0"/>
    <n v="0"/>
    <n v="62294"/>
    <n v="16110072"/>
  </r>
  <r>
    <x v="8"/>
    <x v="10"/>
    <x v="1"/>
    <x v="0"/>
    <x v="4"/>
    <n v="0"/>
    <n v="0"/>
    <n v="0"/>
    <n v="63428"/>
    <n v="16557891"/>
  </r>
  <r>
    <x v="8"/>
    <x v="10"/>
    <x v="1"/>
    <x v="0"/>
    <x v="5"/>
    <n v="0"/>
    <n v="0"/>
    <n v="0"/>
    <n v="63428"/>
    <n v="16557891"/>
  </r>
  <r>
    <x v="8"/>
    <x v="10"/>
    <x v="1"/>
    <x v="0"/>
    <x v="3"/>
    <n v="0"/>
    <n v="0"/>
    <n v="0"/>
    <n v="63428"/>
    <n v="16557891"/>
  </r>
  <r>
    <x v="8"/>
    <x v="10"/>
    <x v="1"/>
    <x v="0"/>
    <x v="2"/>
    <n v="26"/>
    <n v="1235"/>
    <n v="17"/>
    <n v="63428"/>
    <n v="16557891"/>
  </r>
  <r>
    <x v="8"/>
    <x v="10"/>
    <x v="1"/>
    <x v="0"/>
    <x v="1"/>
    <n v="0"/>
    <n v="0"/>
    <n v="0"/>
    <n v="63428"/>
    <n v="16557891"/>
  </r>
  <r>
    <x v="8"/>
    <x v="10"/>
    <x v="1"/>
    <x v="0"/>
    <x v="0"/>
    <n v="0"/>
    <n v="0"/>
    <n v="0"/>
    <n v="63428"/>
    <n v="16557891"/>
  </r>
  <r>
    <x v="8"/>
    <x v="11"/>
    <x v="0"/>
    <x v="0"/>
    <x v="5"/>
    <n v="0"/>
    <n v="0"/>
    <n v="0"/>
    <n v="64597"/>
    <n v="18286064"/>
  </r>
  <r>
    <x v="8"/>
    <x v="11"/>
    <x v="0"/>
    <x v="0"/>
    <x v="0"/>
    <n v="0"/>
    <n v="0"/>
    <n v="0"/>
    <n v="64597"/>
    <n v="18286064"/>
  </r>
  <r>
    <x v="8"/>
    <x v="11"/>
    <x v="0"/>
    <x v="0"/>
    <x v="1"/>
    <n v="0"/>
    <n v="0"/>
    <n v="0"/>
    <n v="64597"/>
    <n v="18286064"/>
  </r>
  <r>
    <x v="8"/>
    <x v="11"/>
    <x v="0"/>
    <x v="0"/>
    <x v="2"/>
    <n v="89"/>
    <n v="4035"/>
    <n v="40"/>
    <n v="64597"/>
    <n v="18286064"/>
  </r>
  <r>
    <x v="8"/>
    <x v="11"/>
    <x v="0"/>
    <x v="0"/>
    <x v="3"/>
    <n v="0"/>
    <n v="0"/>
    <n v="0"/>
    <n v="64597"/>
    <n v="18286064"/>
  </r>
  <r>
    <x v="8"/>
    <x v="11"/>
    <x v="0"/>
    <x v="0"/>
    <x v="4"/>
    <n v="1"/>
    <n v="60"/>
    <n v="1"/>
    <n v="64597"/>
    <n v="18286064"/>
  </r>
  <r>
    <x v="8"/>
    <x v="12"/>
    <x v="0"/>
    <x v="0"/>
    <x v="5"/>
    <n v="0"/>
    <n v="0"/>
    <n v="0"/>
    <n v="64915"/>
    <n v="18712067"/>
  </r>
  <r>
    <x v="8"/>
    <x v="12"/>
    <x v="0"/>
    <x v="0"/>
    <x v="4"/>
    <n v="0"/>
    <n v="0"/>
    <n v="0"/>
    <n v="64915"/>
    <n v="18712067"/>
  </r>
  <r>
    <x v="8"/>
    <x v="12"/>
    <x v="0"/>
    <x v="0"/>
    <x v="3"/>
    <n v="0"/>
    <n v="0"/>
    <n v="0"/>
    <n v="64915"/>
    <n v="18712067"/>
  </r>
  <r>
    <x v="8"/>
    <x v="12"/>
    <x v="0"/>
    <x v="0"/>
    <x v="2"/>
    <n v="84"/>
    <n v="3396"/>
    <n v="50"/>
    <n v="64915"/>
    <n v="18712067"/>
  </r>
  <r>
    <x v="8"/>
    <x v="12"/>
    <x v="0"/>
    <x v="0"/>
    <x v="0"/>
    <n v="0"/>
    <n v="0"/>
    <n v="0"/>
    <n v="64915"/>
    <n v="18712067"/>
  </r>
  <r>
    <x v="8"/>
    <x v="12"/>
    <x v="0"/>
    <x v="0"/>
    <x v="1"/>
    <n v="0"/>
    <n v="0"/>
    <n v="0"/>
    <n v="64915"/>
    <n v="18712067"/>
  </r>
  <r>
    <x v="8"/>
    <x v="11"/>
    <x v="1"/>
    <x v="0"/>
    <x v="2"/>
    <n v="35"/>
    <n v="1563"/>
    <n v="18"/>
    <n v="66709"/>
    <n v="18860127"/>
  </r>
  <r>
    <x v="8"/>
    <x v="11"/>
    <x v="1"/>
    <x v="0"/>
    <x v="5"/>
    <n v="0"/>
    <n v="0"/>
    <n v="0"/>
    <n v="66709"/>
    <n v="18860127"/>
  </r>
  <r>
    <x v="8"/>
    <x v="11"/>
    <x v="1"/>
    <x v="0"/>
    <x v="3"/>
    <n v="0"/>
    <n v="0"/>
    <n v="0"/>
    <n v="66709"/>
    <n v="18860127"/>
  </r>
  <r>
    <x v="8"/>
    <x v="11"/>
    <x v="1"/>
    <x v="0"/>
    <x v="1"/>
    <n v="0"/>
    <n v="0"/>
    <n v="0"/>
    <n v="66709"/>
    <n v="18860127"/>
  </r>
  <r>
    <x v="8"/>
    <x v="11"/>
    <x v="1"/>
    <x v="0"/>
    <x v="0"/>
    <n v="0"/>
    <n v="0"/>
    <n v="0"/>
    <n v="66709"/>
    <n v="18860127"/>
  </r>
  <r>
    <x v="8"/>
    <x v="11"/>
    <x v="1"/>
    <x v="0"/>
    <x v="4"/>
    <n v="3"/>
    <n v="180"/>
    <n v="1"/>
    <n v="66709"/>
    <n v="18860127"/>
  </r>
  <r>
    <x v="8"/>
    <x v="12"/>
    <x v="1"/>
    <x v="0"/>
    <x v="2"/>
    <n v="54"/>
    <n v="2553"/>
    <n v="29"/>
    <n v="67349"/>
    <n v="19368252"/>
  </r>
  <r>
    <x v="8"/>
    <x v="12"/>
    <x v="1"/>
    <x v="0"/>
    <x v="5"/>
    <n v="0"/>
    <n v="0"/>
    <n v="0"/>
    <n v="67349"/>
    <n v="19368252"/>
  </r>
  <r>
    <x v="8"/>
    <x v="12"/>
    <x v="1"/>
    <x v="0"/>
    <x v="3"/>
    <n v="0"/>
    <n v="0"/>
    <n v="0"/>
    <n v="67349"/>
    <n v="19368252"/>
  </r>
  <r>
    <x v="8"/>
    <x v="12"/>
    <x v="1"/>
    <x v="0"/>
    <x v="0"/>
    <n v="0"/>
    <n v="0"/>
    <n v="0"/>
    <n v="67349"/>
    <n v="19368252"/>
  </r>
  <r>
    <x v="8"/>
    <x v="12"/>
    <x v="1"/>
    <x v="0"/>
    <x v="1"/>
    <n v="0"/>
    <n v="0"/>
    <n v="0"/>
    <n v="67349"/>
    <n v="19368252"/>
  </r>
  <r>
    <x v="8"/>
    <x v="12"/>
    <x v="1"/>
    <x v="0"/>
    <x v="4"/>
    <n v="6"/>
    <n v="360"/>
    <n v="1"/>
    <n v="67349"/>
    <n v="19368252"/>
  </r>
  <r>
    <x v="8"/>
    <x v="9"/>
    <x v="0"/>
    <x v="0"/>
    <x v="1"/>
    <n v="0"/>
    <n v="0"/>
    <n v="0"/>
    <n v="67600"/>
    <n v="18138397"/>
  </r>
  <r>
    <x v="8"/>
    <x v="9"/>
    <x v="0"/>
    <x v="0"/>
    <x v="2"/>
    <n v="53"/>
    <n v="2041"/>
    <n v="34"/>
    <n v="67600"/>
    <n v="18138397"/>
  </r>
  <r>
    <x v="8"/>
    <x v="9"/>
    <x v="0"/>
    <x v="0"/>
    <x v="3"/>
    <n v="0"/>
    <n v="0"/>
    <n v="0"/>
    <n v="67600"/>
    <n v="18138397"/>
  </r>
  <r>
    <x v="8"/>
    <x v="9"/>
    <x v="0"/>
    <x v="0"/>
    <x v="4"/>
    <n v="0"/>
    <n v="0"/>
    <n v="0"/>
    <n v="67600"/>
    <n v="18138397"/>
  </r>
  <r>
    <x v="8"/>
    <x v="9"/>
    <x v="0"/>
    <x v="0"/>
    <x v="5"/>
    <n v="0"/>
    <n v="0"/>
    <n v="0"/>
    <n v="67600"/>
    <n v="18138397"/>
  </r>
  <r>
    <x v="8"/>
    <x v="9"/>
    <x v="0"/>
    <x v="0"/>
    <x v="0"/>
    <n v="0"/>
    <n v="0"/>
    <n v="0"/>
    <n v="67600"/>
    <n v="18138397"/>
  </r>
  <r>
    <x v="8"/>
    <x v="8"/>
    <x v="0"/>
    <x v="0"/>
    <x v="5"/>
    <n v="0"/>
    <n v="0"/>
    <n v="0"/>
    <n v="68806"/>
    <n v="18795790"/>
  </r>
  <r>
    <x v="8"/>
    <x v="8"/>
    <x v="0"/>
    <x v="0"/>
    <x v="0"/>
    <n v="0"/>
    <n v="0"/>
    <n v="0"/>
    <n v="68806"/>
    <n v="18795790"/>
  </r>
  <r>
    <x v="8"/>
    <x v="8"/>
    <x v="0"/>
    <x v="0"/>
    <x v="1"/>
    <n v="0"/>
    <n v="0"/>
    <n v="0"/>
    <n v="68806"/>
    <n v="18795790"/>
  </r>
  <r>
    <x v="8"/>
    <x v="8"/>
    <x v="0"/>
    <x v="0"/>
    <x v="2"/>
    <n v="72"/>
    <n v="3026"/>
    <n v="48"/>
    <n v="68806"/>
    <n v="18795790"/>
  </r>
  <r>
    <x v="8"/>
    <x v="8"/>
    <x v="0"/>
    <x v="0"/>
    <x v="3"/>
    <n v="0"/>
    <n v="0"/>
    <n v="0"/>
    <n v="68806"/>
    <n v="18795790"/>
  </r>
  <r>
    <x v="8"/>
    <x v="8"/>
    <x v="0"/>
    <x v="0"/>
    <x v="4"/>
    <n v="0"/>
    <n v="0"/>
    <n v="0"/>
    <n v="68806"/>
    <n v="18795790"/>
  </r>
  <r>
    <x v="8"/>
    <x v="7"/>
    <x v="0"/>
    <x v="0"/>
    <x v="5"/>
    <n v="0"/>
    <n v="0"/>
    <n v="0"/>
    <n v="68875"/>
    <n v="19610820"/>
  </r>
  <r>
    <x v="8"/>
    <x v="7"/>
    <x v="0"/>
    <x v="0"/>
    <x v="0"/>
    <n v="0"/>
    <n v="0"/>
    <n v="0"/>
    <n v="68875"/>
    <n v="19610820"/>
  </r>
  <r>
    <x v="8"/>
    <x v="7"/>
    <x v="0"/>
    <x v="0"/>
    <x v="1"/>
    <n v="0"/>
    <n v="0"/>
    <n v="0"/>
    <n v="68875"/>
    <n v="19610820"/>
  </r>
  <r>
    <x v="8"/>
    <x v="7"/>
    <x v="0"/>
    <x v="0"/>
    <x v="2"/>
    <n v="50"/>
    <n v="1897"/>
    <n v="28"/>
    <n v="68875"/>
    <n v="19610820"/>
  </r>
  <r>
    <x v="8"/>
    <x v="7"/>
    <x v="0"/>
    <x v="0"/>
    <x v="3"/>
    <n v="0"/>
    <n v="0"/>
    <n v="0"/>
    <n v="68875"/>
    <n v="19610820"/>
  </r>
  <r>
    <x v="8"/>
    <x v="7"/>
    <x v="0"/>
    <x v="0"/>
    <x v="4"/>
    <n v="2"/>
    <n v="60"/>
    <n v="1"/>
    <n v="68875"/>
    <n v="19610820"/>
  </r>
  <r>
    <x v="8"/>
    <x v="9"/>
    <x v="1"/>
    <x v="0"/>
    <x v="0"/>
    <n v="0"/>
    <n v="0"/>
    <n v="0"/>
    <n v="68883"/>
    <n v="18548826"/>
  </r>
  <r>
    <x v="8"/>
    <x v="9"/>
    <x v="1"/>
    <x v="0"/>
    <x v="1"/>
    <n v="0"/>
    <n v="0"/>
    <n v="0"/>
    <n v="68883"/>
    <n v="18548826"/>
  </r>
  <r>
    <x v="8"/>
    <x v="9"/>
    <x v="1"/>
    <x v="0"/>
    <x v="2"/>
    <n v="43"/>
    <n v="1863"/>
    <n v="21"/>
    <n v="68883"/>
    <n v="18548826"/>
  </r>
  <r>
    <x v="8"/>
    <x v="9"/>
    <x v="1"/>
    <x v="0"/>
    <x v="3"/>
    <n v="0"/>
    <n v="0"/>
    <n v="0"/>
    <n v="68883"/>
    <n v="18548826"/>
  </r>
  <r>
    <x v="8"/>
    <x v="9"/>
    <x v="1"/>
    <x v="0"/>
    <x v="4"/>
    <n v="1"/>
    <n v="60"/>
    <n v="1"/>
    <n v="68883"/>
    <n v="18548826"/>
  </r>
  <r>
    <x v="8"/>
    <x v="9"/>
    <x v="1"/>
    <x v="0"/>
    <x v="5"/>
    <n v="0"/>
    <n v="0"/>
    <n v="0"/>
    <n v="68883"/>
    <n v="18548826"/>
  </r>
  <r>
    <x v="8"/>
    <x v="8"/>
    <x v="1"/>
    <x v="0"/>
    <x v="3"/>
    <n v="0"/>
    <n v="0"/>
    <n v="0"/>
    <n v="70500"/>
    <n v="19286935"/>
  </r>
  <r>
    <x v="8"/>
    <x v="8"/>
    <x v="1"/>
    <x v="0"/>
    <x v="4"/>
    <n v="1"/>
    <n v="60"/>
    <n v="1"/>
    <n v="70500"/>
    <n v="19286935"/>
  </r>
  <r>
    <x v="8"/>
    <x v="8"/>
    <x v="1"/>
    <x v="0"/>
    <x v="5"/>
    <n v="0"/>
    <n v="0"/>
    <n v="0"/>
    <n v="70500"/>
    <n v="19286935"/>
  </r>
  <r>
    <x v="8"/>
    <x v="8"/>
    <x v="1"/>
    <x v="0"/>
    <x v="0"/>
    <n v="0"/>
    <n v="0"/>
    <n v="0"/>
    <n v="70500"/>
    <n v="19286935"/>
  </r>
  <r>
    <x v="8"/>
    <x v="8"/>
    <x v="1"/>
    <x v="0"/>
    <x v="1"/>
    <n v="0"/>
    <n v="0"/>
    <n v="0"/>
    <n v="70500"/>
    <n v="19286935"/>
  </r>
  <r>
    <x v="8"/>
    <x v="8"/>
    <x v="1"/>
    <x v="0"/>
    <x v="2"/>
    <n v="51"/>
    <n v="2247"/>
    <n v="23"/>
    <n v="70500"/>
    <n v="19286935"/>
  </r>
  <r>
    <x v="8"/>
    <x v="4"/>
    <x v="0"/>
    <x v="0"/>
    <x v="0"/>
    <n v="0"/>
    <n v="0"/>
    <n v="0"/>
    <n v="70560"/>
    <n v="20466801"/>
  </r>
  <r>
    <x v="8"/>
    <x v="4"/>
    <x v="0"/>
    <x v="0"/>
    <x v="1"/>
    <n v="0"/>
    <n v="0"/>
    <n v="0"/>
    <n v="70560"/>
    <n v="20466801"/>
  </r>
  <r>
    <x v="8"/>
    <x v="4"/>
    <x v="0"/>
    <x v="0"/>
    <x v="2"/>
    <n v="116"/>
    <n v="4828"/>
    <n v="44"/>
    <n v="70560"/>
    <n v="20466801"/>
  </r>
  <r>
    <x v="8"/>
    <x v="4"/>
    <x v="0"/>
    <x v="0"/>
    <x v="3"/>
    <n v="0"/>
    <n v="0"/>
    <n v="0"/>
    <n v="70560"/>
    <n v="20466801"/>
  </r>
  <r>
    <x v="8"/>
    <x v="4"/>
    <x v="0"/>
    <x v="0"/>
    <x v="4"/>
    <n v="4"/>
    <n v="104"/>
    <n v="2"/>
    <n v="70560"/>
    <n v="20466801"/>
  </r>
  <r>
    <x v="8"/>
    <x v="4"/>
    <x v="0"/>
    <x v="0"/>
    <x v="5"/>
    <n v="0"/>
    <n v="0"/>
    <n v="0"/>
    <n v="70560"/>
    <n v="20466801"/>
  </r>
  <r>
    <x v="8"/>
    <x v="5"/>
    <x v="0"/>
    <x v="0"/>
    <x v="3"/>
    <n v="0"/>
    <n v="0"/>
    <n v="0"/>
    <n v="70666"/>
    <n v="20359941"/>
  </r>
  <r>
    <x v="8"/>
    <x v="5"/>
    <x v="0"/>
    <x v="0"/>
    <x v="4"/>
    <n v="2"/>
    <n v="60"/>
    <n v="2"/>
    <n v="70666"/>
    <n v="20359941"/>
  </r>
  <r>
    <x v="8"/>
    <x v="5"/>
    <x v="0"/>
    <x v="0"/>
    <x v="1"/>
    <n v="0"/>
    <n v="0"/>
    <n v="0"/>
    <n v="70666"/>
    <n v="20359941"/>
  </r>
  <r>
    <x v="8"/>
    <x v="5"/>
    <x v="0"/>
    <x v="0"/>
    <x v="0"/>
    <n v="0"/>
    <n v="0"/>
    <n v="0"/>
    <n v="70666"/>
    <n v="20359941"/>
  </r>
  <r>
    <x v="8"/>
    <x v="5"/>
    <x v="0"/>
    <x v="0"/>
    <x v="2"/>
    <n v="78"/>
    <n v="3830"/>
    <n v="37"/>
    <n v="70666"/>
    <n v="20359941"/>
  </r>
  <r>
    <x v="8"/>
    <x v="5"/>
    <x v="0"/>
    <x v="0"/>
    <x v="5"/>
    <n v="0"/>
    <n v="0"/>
    <n v="0"/>
    <n v="70666"/>
    <n v="20359941"/>
  </r>
  <r>
    <x v="8"/>
    <x v="7"/>
    <x v="1"/>
    <x v="0"/>
    <x v="1"/>
    <n v="0"/>
    <n v="0"/>
    <n v="0"/>
    <n v="71524"/>
    <n v="20308415"/>
  </r>
  <r>
    <x v="8"/>
    <x v="7"/>
    <x v="1"/>
    <x v="0"/>
    <x v="2"/>
    <n v="61"/>
    <n v="2862"/>
    <n v="23"/>
    <n v="71524"/>
    <n v="20308415"/>
  </r>
  <r>
    <x v="8"/>
    <x v="7"/>
    <x v="1"/>
    <x v="0"/>
    <x v="3"/>
    <n v="0"/>
    <n v="0"/>
    <n v="0"/>
    <n v="71524"/>
    <n v="20308415"/>
  </r>
  <r>
    <x v="8"/>
    <x v="7"/>
    <x v="1"/>
    <x v="0"/>
    <x v="4"/>
    <n v="6"/>
    <n v="360"/>
    <n v="1"/>
    <n v="71524"/>
    <n v="20308415"/>
  </r>
  <r>
    <x v="8"/>
    <x v="7"/>
    <x v="1"/>
    <x v="0"/>
    <x v="5"/>
    <n v="0"/>
    <n v="0"/>
    <n v="0"/>
    <n v="71524"/>
    <n v="20308415"/>
  </r>
  <r>
    <x v="8"/>
    <x v="7"/>
    <x v="1"/>
    <x v="0"/>
    <x v="0"/>
    <n v="0"/>
    <n v="0"/>
    <n v="0"/>
    <n v="71524"/>
    <n v="20308415"/>
  </r>
  <r>
    <x v="8"/>
    <x v="6"/>
    <x v="0"/>
    <x v="0"/>
    <x v="4"/>
    <n v="5"/>
    <n v="150"/>
    <n v="1"/>
    <n v="71664"/>
    <n v="20495312"/>
  </r>
  <r>
    <x v="8"/>
    <x v="6"/>
    <x v="0"/>
    <x v="0"/>
    <x v="5"/>
    <n v="0"/>
    <n v="0"/>
    <n v="0"/>
    <n v="71664"/>
    <n v="20495312"/>
  </r>
  <r>
    <x v="8"/>
    <x v="6"/>
    <x v="0"/>
    <x v="0"/>
    <x v="3"/>
    <n v="0"/>
    <n v="0"/>
    <n v="0"/>
    <n v="71664"/>
    <n v="20495312"/>
  </r>
  <r>
    <x v="8"/>
    <x v="6"/>
    <x v="0"/>
    <x v="0"/>
    <x v="2"/>
    <n v="116"/>
    <n v="5073"/>
    <n v="53"/>
    <n v="71664"/>
    <n v="20495312"/>
  </r>
  <r>
    <x v="8"/>
    <x v="6"/>
    <x v="0"/>
    <x v="0"/>
    <x v="1"/>
    <n v="0"/>
    <n v="0"/>
    <n v="0"/>
    <n v="71664"/>
    <n v="20495312"/>
  </r>
  <r>
    <x v="8"/>
    <x v="6"/>
    <x v="0"/>
    <x v="0"/>
    <x v="0"/>
    <n v="0"/>
    <n v="0"/>
    <n v="0"/>
    <n v="71664"/>
    <n v="20495312"/>
  </r>
  <r>
    <x v="8"/>
    <x v="0"/>
    <x v="0"/>
    <x v="0"/>
    <x v="1"/>
    <n v="0"/>
    <n v="0"/>
    <n v="0"/>
    <n v="72850"/>
    <n v="15135600"/>
  </r>
  <r>
    <x v="8"/>
    <x v="0"/>
    <x v="0"/>
    <x v="0"/>
    <x v="2"/>
    <n v="73"/>
    <n v="3320"/>
    <n v="25"/>
    <n v="72850"/>
    <n v="15135600"/>
  </r>
  <r>
    <x v="8"/>
    <x v="0"/>
    <x v="0"/>
    <x v="0"/>
    <x v="3"/>
    <n v="0"/>
    <n v="0"/>
    <n v="0"/>
    <n v="72850"/>
    <n v="15135600"/>
  </r>
  <r>
    <x v="8"/>
    <x v="0"/>
    <x v="0"/>
    <x v="0"/>
    <x v="4"/>
    <n v="0"/>
    <n v="0"/>
    <n v="0"/>
    <n v="72850"/>
    <n v="15135600"/>
  </r>
  <r>
    <x v="8"/>
    <x v="0"/>
    <x v="0"/>
    <x v="0"/>
    <x v="5"/>
    <n v="0"/>
    <n v="0"/>
    <n v="0"/>
    <n v="72850"/>
    <n v="15135600"/>
  </r>
  <r>
    <x v="8"/>
    <x v="0"/>
    <x v="0"/>
    <x v="0"/>
    <x v="0"/>
    <n v="0"/>
    <n v="0"/>
    <n v="0"/>
    <n v="72850"/>
    <n v="15135600"/>
  </r>
  <r>
    <x v="8"/>
    <x v="4"/>
    <x v="1"/>
    <x v="0"/>
    <x v="5"/>
    <n v="0"/>
    <n v="0"/>
    <n v="0"/>
    <n v="73015"/>
    <n v="21147508"/>
  </r>
  <r>
    <x v="8"/>
    <x v="4"/>
    <x v="1"/>
    <x v="0"/>
    <x v="0"/>
    <n v="0"/>
    <n v="0"/>
    <n v="0"/>
    <n v="73015"/>
    <n v="21147508"/>
  </r>
  <r>
    <x v="8"/>
    <x v="4"/>
    <x v="1"/>
    <x v="0"/>
    <x v="1"/>
    <n v="0"/>
    <n v="0"/>
    <n v="0"/>
    <n v="73015"/>
    <n v="21147508"/>
  </r>
  <r>
    <x v="8"/>
    <x v="4"/>
    <x v="1"/>
    <x v="0"/>
    <x v="2"/>
    <n v="66"/>
    <n v="2320"/>
    <n v="27"/>
    <n v="73015"/>
    <n v="21147508"/>
  </r>
  <r>
    <x v="8"/>
    <x v="4"/>
    <x v="1"/>
    <x v="0"/>
    <x v="3"/>
    <n v="0"/>
    <n v="0"/>
    <n v="0"/>
    <n v="73015"/>
    <n v="21147508"/>
  </r>
  <r>
    <x v="8"/>
    <x v="4"/>
    <x v="1"/>
    <x v="0"/>
    <x v="4"/>
    <n v="0"/>
    <n v="0"/>
    <n v="0"/>
    <n v="73015"/>
    <n v="21147508"/>
  </r>
  <r>
    <x v="8"/>
    <x v="3"/>
    <x v="0"/>
    <x v="0"/>
    <x v="3"/>
    <n v="0"/>
    <n v="0"/>
    <n v="0"/>
    <n v="73064"/>
    <n v="21386930"/>
  </r>
  <r>
    <x v="8"/>
    <x v="3"/>
    <x v="0"/>
    <x v="0"/>
    <x v="4"/>
    <n v="3"/>
    <n v="160"/>
    <n v="2"/>
    <n v="73064"/>
    <n v="21386930"/>
  </r>
  <r>
    <x v="8"/>
    <x v="3"/>
    <x v="0"/>
    <x v="0"/>
    <x v="5"/>
    <n v="0"/>
    <n v="0"/>
    <n v="0"/>
    <n v="73064"/>
    <n v="21386930"/>
  </r>
  <r>
    <x v="8"/>
    <x v="3"/>
    <x v="0"/>
    <x v="0"/>
    <x v="0"/>
    <n v="0"/>
    <n v="0"/>
    <n v="0"/>
    <n v="73064"/>
    <n v="21386930"/>
  </r>
  <r>
    <x v="8"/>
    <x v="3"/>
    <x v="0"/>
    <x v="0"/>
    <x v="1"/>
    <n v="0"/>
    <n v="0"/>
    <n v="0"/>
    <n v="73064"/>
    <n v="21386930"/>
  </r>
  <r>
    <x v="8"/>
    <x v="3"/>
    <x v="0"/>
    <x v="0"/>
    <x v="2"/>
    <n v="116"/>
    <n v="4101"/>
    <n v="48"/>
    <n v="73064"/>
    <n v="21386930"/>
  </r>
  <r>
    <x v="8"/>
    <x v="5"/>
    <x v="1"/>
    <x v="0"/>
    <x v="1"/>
    <n v="0"/>
    <n v="0"/>
    <n v="0"/>
    <n v="73534"/>
    <n v="21045810"/>
  </r>
  <r>
    <x v="8"/>
    <x v="5"/>
    <x v="1"/>
    <x v="0"/>
    <x v="2"/>
    <n v="46"/>
    <n v="1914"/>
    <n v="31"/>
    <n v="73534"/>
    <n v="21045810"/>
  </r>
  <r>
    <x v="8"/>
    <x v="5"/>
    <x v="1"/>
    <x v="0"/>
    <x v="3"/>
    <n v="0"/>
    <n v="0"/>
    <n v="0"/>
    <n v="73534"/>
    <n v="21045810"/>
  </r>
  <r>
    <x v="8"/>
    <x v="5"/>
    <x v="1"/>
    <x v="0"/>
    <x v="4"/>
    <n v="14"/>
    <n v="690"/>
    <n v="2"/>
    <n v="73534"/>
    <n v="21045810"/>
  </r>
  <r>
    <x v="8"/>
    <x v="5"/>
    <x v="1"/>
    <x v="0"/>
    <x v="5"/>
    <n v="0"/>
    <n v="0"/>
    <n v="0"/>
    <n v="73534"/>
    <n v="21045810"/>
  </r>
  <r>
    <x v="8"/>
    <x v="5"/>
    <x v="1"/>
    <x v="0"/>
    <x v="0"/>
    <n v="0"/>
    <n v="0"/>
    <n v="0"/>
    <n v="73534"/>
    <n v="21045810"/>
  </r>
  <r>
    <x v="8"/>
    <x v="6"/>
    <x v="1"/>
    <x v="0"/>
    <x v="1"/>
    <n v="0"/>
    <n v="0"/>
    <n v="0"/>
    <n v="74027"/>
    <n v="21247652"/>
  </r>
  <r>
    <x v="8"/>
    <x v="6"/>
    <x v="1"/>
    <x v="0"/>
    <x v="2"/>
    <n v="48"/>
    <n v="1698"/>
    <n v="27"/>
    <n v="74027"/>
    <n v="21247652"/>
  </r>
  <r>
    <x v="8"/>
    <x v="6"/>
    <x v="1"/>
    <x v="0"/>
    <x v="3"/>
    <n v="0"/>
    <n v="0"/>
    <n v="0"/>
    <n v="74027"/>
    <n v="21247652"/>
  </r>
  <r>
    <x v="8"/>
    <x v="6"/>
    <x v="1"/>
    <x v="0"/>
    <x v="4"/>
    <n v="0"/>
    <n v="0"/>
    <n v="0"/>
    <n v="74027"/>
    <n v="21247652"/>
  </r>
  <r>
    <x v="8"/>
    <x v="6"/>
    <x v="1"/>
    <x v="0"/>
    <x v="5"/>
    <n v="0"/>
    <n v="0"/>
    <n v="0"/>
    <n v="74027"/>
    <n v="21247652"/>
  </r>
  <r>
    <x v="8"/>
    <x v="6"/>
    <x v="1"/>
    <x v="0"/>
    <x v="0"/>
    <n v="0"/>
    <n v="0"/>
    <n v="0"/>
    <n v="74027"/>
    <n v="21247652"/>
  </r>
  <r>
    <x v="8"/>
    <x v="0"/>
    <x v="1"/>
    <x v="0"/>
    <x v="3"/>
    <n v="0"/>
    <n v="0"/>
    <n v="0"/>
    <n v="75683"/>
    <n v="15730780"/>
  </r>
  <r>
    <x v="8"/>
    <x v="0"/>
    <x v="1"/>
    <x v="0"/>
    <x v="4"/>
    <n v="0"/>
    <n v="0"/>
    <n v="0"/>
    <n v="75683"/>
    <n v="15730780"/>
  </r>
  <r>
    <x v="8"/>
    <x v="0"/>
    <x v="1"/>
    <x v="0"/>
    <x v="1"/>
    <n v="0"/>
    <n v="0"/>
    <n v="0"/>
    <n v="75683"/>
    <n v="15730780"/>
  </r>
  <r>
    <x v="8"/>
    <x v="0"/>
    <x v="1"/>
    <x v="0"/>
    <x v="0"/>
    <n v="0"/>
    <n v="0"/>
    <n v="0"/>
    <n v="75683"/>
    <n v="15730780"/>
  </r>
  <r>
    <x v="8"/>
    <x v="0"/>
    <x v="1"/>
    <x v="0"/>
    <x v="2"/>
    <n v="36"/>
    <n v="1240"/>
    <n v="19"/>
    <n v="75683"/>
    <n v="15730780"/>
  </r>
  <r>
    <x v="8"/>
    <x v="0"/>
    <x v="1"/>
    <x v="0"/>
    <x v="5"/>
    <n v="0"/>
    <n v="0"/>
    <n v="0"/>
    <n v="75683"/>
    <n v="15730780"/>
  </r>
  <r>
    <x v="8"/>
    <x v="3"/>
    <x v="1"/>
    <x v="0"/>
    <x v="5"/>
    <n v="0"/>
    <n v="0"/>
    <n v="0"/>
    <n v="75718"/>
    <n v="22133753"/>
  </r>
  <r>
    <x v="8"/>
    <x v="3"/>
    <x v="1"/>
    <x v="0"/>
    <x v="0"/>
    <n v="0"/>
    <n v="0"/>
    <n v="0"/>
    <n v="75718"/>
    <n v="22133753"/>
  </r>
  <r>
    <x v="8"/>
    <x v="3"/>
    <x v="1"/>
    <x v="0"/>
    <x v="1"/>
    <n v="0"/>
    <n v="0"/>
    <n v="0"/>
    <n v="75718"/>
    <n v="22133753"/>
  </r>
  <r>
    <x v="8"/>
    <x v="3"/>
    <x v="1"/>
    <x v="0"/>
    <x v="2"/>
    <n v="62"/>
    <n v="2159"/>
    <n v="33"/>
    <n v="75718"/>
    <n v="22133753"/>
  </r>
  <r>
    <x v="8"/>
    <x v="3"/>
    <x v="1"/>
    <x v="0"/>
    <x v="3"/>
    <n v="0"/>
    <n v="0"/>
    <n v="0"/>
    <n v="75718"/>
    <n v="22133753"/>
  </r>
  <r>
    <x v="8"/>
    <x v="3"/>
    <x v="1"/>
    <x v="0"/>
    <x v="4"/>
    <n v="10"/>
    <n v="420"/>
    <n v="2"/>
    <n v="75718"/>
    <n v="22133753"/>
  </r>
  <r>
    <x v="8"/>
    <x v="2"/>
    <x v="0"/>
    <x v="0"/>
    <x v="2"/>
    <n v="113"/>
    <n v="4475"/>
    <n v="41"/>
    <n v="77088"/>
    <n v="22873944"/>
  </r>
  <r>
    <x v="8"/>
    <x v="2"/>
    <x v="0"/>
    <x v="0"/>
    <x v="5"/>
    <n v="0"/>
    <n v="0"/>
    <n v="0"/>
    <n v="77088"/>
    <n v="22873944"/>
  </r>
  <r>
    <x v="8"/>
    <x v="2"/>
    <x v="0"/>
    <x v="0"/>
    <x v="3"/>
    <n v="0"/>
    <n v="0"/>
    <n v="0"/>
    <n v="77088"/>
    <n v="22873944"/>
  </r>
  <r>
    <x v="8"/>
    <x v="2"/>
    <x v="0"/>
    <x v="0"/>
    <x v="1"/>
    <n v="0"/>
    <n v="0"/>
    <n v="0"/>
    <n v="77088"/>
    <n v="22873944"/>
  </r>
  <r>
    <x v="8"/>
    <x v="2"/>
    <x v="0"/>
    <x v="0"/>
    <x v="0"/>
    <n v="0"/>
    <n v="0"/>
    <n v="0"/>
    <n v="77088"/>
    <n v="22873944"/>
  </r>
  <r>
    <x v="8"/>
    <x v="2"/>
    <x v="0"/>
    <x v="0"/>
    <x v="4"/>
    <n v="11"/>
    <n v="330"/>
    <n v="1"/>
    <n v="77088"/>
    <n v="22873944"/>
  </r>
  <r>
    <x v="8"/>
    <x v="1"/>
    <x v="0"/>
    <x v="0"/>
    <x v="2"/>
    <n v="100"/>
    <n v="4013"/>
    <n v="42"/>
    <n v="77209"/>
    <n v="22776886"/>
  </r>
  <r>
    <x v="8"/>
    <x v="1"/>
    <x v="0"/>
    <x v="0"/>
    <x v="5"/>
    <n v="0"/>
    <n v="0"/>
    <n v="0"/>
    <n v="77209"/>
    <n v="22776886"/>
  </r>
  <r>
    <x v="8"/>
    <x v="1"/>
    <x v="0"/>
    <x v="0"/>
    <x v="3"/>
    <n v="0"/>
    <n v="0"/>
    <n v="0"/>
    <n v="77209"/>
    <n v="22776886"/>
  </r>
  <r>
    <x v="8"/>
    <x v="1"/>
    <x v="0"/>
    <x v="0"/>
    <x v="0"/>
    <n v="0"/>
    <n v="0"/>
    <n v="0"/>
    <n v="77209"/>
    <n v="22776886"/>
  </r>
  <r>
    <x v="8"/>
    <x v="1"/>
    <x v="0"/>
    <x v="0"/>
    <x v="1"/>
    <n v="0"/>
    <n v="0"/>
    <n v="0"/>
    <n v="77209"/>
    <n v="22776886"/>
  </r>
  <r>
    <x v="8"/>
    <x v="1"/>
    <x v="0"/>
    <x v="0"/>
    <x v="4"/>
    <n v="0"/>
    <n v="0"/>
    <n v="0"/>
    <n v="77209"/>
    <n v="22776886"/>
  </r>
  <r>
    <x v="8"/>
    <x v="2"/>
    <x v="1"/>
    <x v="0"/>
    <x v="5"/>
    <n v="0"/>
    <n v="0"/>
    <n v="0"/>
    <n v="80248"/>
    <n v="23795256"/>
  </r>
  <r>
    <x v="8"/>
    <x v="2"/>
    <x v="1"/>
    <x v="0"/>
    <x v="4"/>
    <n v="5"/>
    <n v="150"/>
    <n v="2"/>
    <n v="80248"/>
    <n v="23795256"/>
  </r>
  <r>
    <x v="8"/>
    <x v="2"/>
    <x v="1"/>
    <x v="0"/>
    <x v="3"/>
    <n v="0"/>
    <n v="0"/>
    <n v="0"/>
    <n v="80248"/>
    <n v="23795256"/>
  </r>
  <r>
    <x v="8"/>
    <x v="2"/>
    <x v="1"/>
    <x v="0"/>
    <x v="2"/>
    <n v="70"/>
    <n v="2467"/>
    <n v="38"/>
    <n v="80248"/>
    <n v="23795256"/>
  </r>
  <r>
    <x v="8"/>
    <x v="2"/>
    <x v="1"/>
    <x v="0"/>
    <x v="0"/>
    <n v="0"/>
    <n v="0"/>
    <n v="0"/>
    <n v="80248"/>
    <n v="23795256"/>
  </r>
  <r>
    <x v="8"/>
    <x v="2"/>
    <x v="1"/>
    <x v="0"/>
    <x v="1"/>
    <n v="0"/>
    <n v="0"/>
    <n v="0"/>
    <n v="80248"/>
    <n v="23795256"/>
  </r>
  <r>
    <x v="8"/>
    <x v="1"/>
    <x v="1"/>
    <x v="0"/>
    <x v="5"/>
    <n v="0"/>
    <n v="0"/>
    <n v="0"/>
    <n v="80312"/>
    <n v="23740574"/>
  </r>
  <r>
    <x v="8"/>
    <x v="1"/>
    <x v="1"/>
    <x v="0"/>
    <x v="0"/>
    <n v="0"/>
    <n v="0"/>
    <n v="0"/>
    <n v="80312"/>
    <n v="23740574"/>
  </r>
  <r>
    <x v="8"/>
    <x v="1"/>
    <x v="1"/>
    <x v="0"/>
    <x v="1"/>
    <n v="0"/>
    <n v="0"/>
    <n v="0"/>
    <n v="80312"/>
    <n v="23740574"/>
  </r>
  <r>
    <x v="8"/>
    <x v="1"/>
    <x v="1"/>
    <x v="0"/>
    <x v="2"/>
    <n v="93"/>
    <n v="3262"/>
    <n v="37"/>
    <n v="80312"/>
    <n v="23740574"/>
  </r>
  <r>
    <x v="8"/>
    <x v="1"/>
    <x v="1"/>
    <x v="0"/>
    <x v="3"/>
    <n v="0"/>
    <n v="0"/>
    <n v="0"/>
    <n v="80312"/>
    <n v="23740574"/>
  </r>
  <r>
    <x v="8"/>
    <x v="1"/>
    <x v="1"/>
    <x v="0"/>
    <x v="4"/>
    <n v="0"/>
    <n v="0"/>
    <n v="0"/>
    <n v="80312"/>
    <n v="23740574"/>
  </r>
  <r>
    <x v="8"/>
    <x v="10"/>
    <x v="1"/>
    <x v="1"/>
    <x v="1"/>
    <n v="0"/>
    <n v="0"/>
    <n v="0"/>
    <n v="67262"/>
    <n v="16514884"/>
  </r>
  <r>
    <x v="8"/>
    <x v="10"/>
    <x v="1"/>
    <x v="1"/>
    <x v="2"/>
    <n v="79"/>
    <n v="3631"/>
    <n v="33"/>
    <n v="67262"/>
    <n v="16514884"/>
  </r>
  <r>
    <x v="8"/>
    <x v="10"/>
    <x v="1"/>
    <x v="1"/>
    <x v="3"/>
    <n v="0"/>
    <n v="0"/>
    <n v="0"/>
    <n v="67262"/>
    <n v="16514884"/>
  </r>
  <r>
    <x v="8"/>
    <x v="10"/>
    <x v="1"/>
    <x v="1"/>
    <x v="4"/>
    <n v="15"/>
    <n v="785"/>
    <n v="4"/>
    <n v="67262"/>
    <n v="16514884"/>
  </r>
  <r>
    <x v="8"/>
    <x v="10"/>
    <x v="1"/>
    <x v="1"/>
    <x v="5"/>
    <n v="0"/>
    <n v="0"/>
    <n v="0"/>
    <n v="67262"/>
    <n v="16514884"/>
  </r>
  <r>
    <x v="8"/>
    <x v="10"/>
    <x v="1"/>
    <x v="1"/>
    <x v="0"/>
    <n v="0"/>
    <n v="0"/>
    <n v="0"/>
    <n v="67262"/>
    <n v="16514884"/>
  </r>
  <r>
    <x v="8"/>
    <x v="11"/>
    <x v="1"/>
    <x v="1"/>
    <x v="5"/>
    <n v="0"/>
    <n v="0"/>
    <n v="0"/>
    <n v="72989"/>
    <n v="19943490"/>
  </r>
  <r>
    <x v="8"/>
    <x v="11"/>
    <x v="1"/>
    <x v="1"/>
    <x v="0"/>
    <n v="0"/>
    <n v="0"/>
    <n v="0"/>
    <n v="72989"/>
    <n v="19943490"/>
  </r>
  <r>
    <x v="8"/>
    <x v="11"/>
    <x v="1"/>
    <x v="1"/>
    <x v="1"/>
    <n v="0"/>
    <n v="0"/>
    <n v="0"/>
    <n v="72989"/>
    <n v="19943490"/>
  </r>
  <r>
    <x v="8"/>
    <x v="11"/>
    <x v="1"/>
    <x v="1"/>
    <x v="2"/>
    <n v="115"/>
    <n v="5829"/>
    <n v="41"/>
    <n v="72989"/>
    <n v="19943490"/>
  </r>
  <r>
    <x v="8"/>
    <x v="11"/>
    <x v="1"/>
    <x v="1"/>
    <x v="3"/>
    <n v="0"/>
    <n v="0"/>
    <n v="0"/>
    <n v="72989"/>
    <n v="19943490"/>
  </r>
  <r>
    <x v="8"/>
    <x v="11"/>
    <x v="1"/>
    <x v="1"/>
    <x v="4"/>
    <n v="19"/>
    <n v="774"/>
    <n v="6"/>
    <n v="72989"/>
    <n v="19943490"/>
  </r>
  <r>
    <x v="8"/>
    <x v="12"/>
    <x v="1"/>
    <x v="1"/>
    <x v="5"/>
    <n v="0"/>
    <n v="0"/>
    <n v="0"/>
    <n v="74046"/>
    <n v="20415369"/>
  </r>
  <r>
    <x v="8"/>
    <x v="12"/>
    <x v="1"/>
    <x v="1"/>
    <x v="0"/>
    <n v="0"/>
    <n v="0"/>
    <n v="0"/>
    <n v="74046"/>
    <n v="20415369"/>
  </r>
  <r>
    <x v="8"/>
    <x v="12"/>
    <x v="1"/>
    <x v="1"/>
    <x v="1"/>
    <n v="0"/>
    <n v="0"/>
    <n v="0"/>
    <n v="74046"/>
    <n v="20415369"/>
  </r>
  <r>
    <x v="8"/>
    <x v="12"/>
    <x v="1"/>
    <x v="1"/>
    <x v="2"/>
    <n v="139"/>
    <n v="6932"/>
    <n v="52"/>
    <n v="74046"/>
    <n v="20415369"/>
  </r>
  <r>
    <x v="8"/>
    <x v="12"/>
    <x v="1"/>
    <x v="1"/>
    <x v="3"/>
    <n v="0"/>
    <n v="0"/>
    <n v="0"/>
    <n v="74046"/>
    <n v="20415369"/>
  </r>
  <r>
    <x v="8"/>
    <x v="12"/>
    <x v="1"/>
    <x v="1"/>
    <x v="4"/>
    <n v="17"/>
    <n v="840"/>
    <n v="5"/>
    <n v="74046"/>
    <n v="20415369"/>
  </r>
  <r>
    <x v="8"/>
    <x v="9"/>
    <x v="1"/>
    <x v="1"/>
    <x v="4"/>
    <n v="16"/>
    <n v="610"/>
    <n v="6"/>
    <n v="74266"/>
    <n v="18972331"/>
  </r>
  <r>
    <x v="8"/>
    <x v="9"/>
    <x v="1"/>
    <x v="1"/>
    <x v="0"/>
    <n v="0"/>
    <n v="0"/>
    <n v="0"/>
    <n v="74266"/>
    <n v="18972331"/>
  </r>
  <r>
    <x v="8"/>
    <x v="9"/>
    <x v="1"/>
    <x v="1"/>
    <x v="5"/>
    <n v="0"/>
    <n v="0"/>
    <n v="0"/>
    <n v="74266"/>
    <n v="18972331"/>
  </r>
  <r>
    <x v="8"/>
    <x v="9"/>
    <x v="1"/>
    <x v="1"/>
    <x v="2"/>
    <n v="90"/>
    <n v="3852"/>
    <n v="41"/>
    <n v="74266"/>
    <n v="18972331"/>
  </r>
  <r>
    <x v="8"/>
    <x v="9"/>
    <x v="1"/>
    <x v="1"/>
    <x v="1"/>
    <n v="0"/>
    <n v="0"/>
    <n v="0"/>
    <n v="74266"/>
    <n v="18972331"/>
  </r>
  <r>
    <x v="8"/>
    <x v="9"/>
    <x v="1"/>
    <x v="1"/>
    <x v="3"/>
    <n v="0"/>
    <n v="0"/>
    <n v="0"/>
    <n v="74266"/>
    <n v="18972331"/>
  </r>
  <r>
    <x v="8"/>
    <x v="10"/>
    <x v="0"/>
    <x v="1"/>
    <x v="3"/>
    <n v="0"/>
    <n v="0"/>
    <n v="0"/>
    <n v="75346"/>
    <n v="18829091"/>
  </r>
  <r>
    <x v="8"/>
    <x v="10"/>
    <x v="0"/>
    <x v="1"/>
    <x v="4"/>
    <n v="59"/>
    <n v="2129"/>
    <n v="17"/>
    <n v="75346"/>
    <n v="18829091"/>
  </r>
  <r>
    <x v="8"/>
    <x v="10"/>
    <x v="0"/>
    <x v="1"/>
    <x v="2"/>
    <n v="366"/>
    <n v="15278"/>
    <n v="161"/>
    <n v="75346"/>
    <n v="18829091"/>
  </r>
  <r>
    <x v="8"/>
    <x v="10"/>
    <x v="0"/>
    <x v="1"/>
    <x v="1"/>
    <n v="0"/>
    <n v="0"/>
    <n v="0"/>
    <n v="75346"/>
    <n v="18829091"/>
  </r>
  <r>
    <x v="8"/>
    <x v="10"/>
    <x v="0"/>
    <x v="1"/>
    <x v="0"/>
    <n v="0"/>
    <n v="0"/>
    <n v="0"/>
    <n v="75346"/>
    <n v="18829091"/>
  </r>
  <r>
    <x v="8"/>
    <x v="10"/>
    <x v="0"/>
    <x v="1"/>
    <x v="5"/>
    <n v="0"/>
    <n v="0"/>
    <n v="0"/>
    <n v="75346"/>
    <n v="18829091"/>
  </r>
  <r>
    <x v="8"/>
    <x v="8"/>
    <x v="1"/>
    <x v="1"/>
    <x v="5"/>
    <n v="0"/>
    <n v="0"/>
    <n v="0"/>
    <n v="77075"/>
    <n v="20643152"/>
  </r>
  <r>
    <x v="8"/>
    <x v="8"/>
    <x v="1"/>
    <x v="1"/>
    <x v="0"/>
    <n v="0"/>
    <n v="0"/>
    <n v="0"/>
    <n v="77075"/>
    <n v="20643152"/>
  </r>
  <r>
    <x v="8"/>
    <x v="8"/>
    <x v="1"/>
    <x v="1"/>
    <x v="1"/>
    <n v="0"/>
    <n v="0"/>
    <n v="0"/>
    <n v="77075"/>
    <n v="20643152"/>
  </r>
  <r>
    <x v="8"/>
    <x v="8"/>
    <x v="1"/>
    <x v="1"/>
    <x v="2"/>
    <n v="96"/>
    <n v="4735"/>
    <n v="38"/>
    <n v="77075"/>
    <n v="20643152"/>
  </r>
  <r>
    <x v="8"/>
    <x v="8"/>
    <x v="1"/>
    <x v="1"/>
    <x v="3"/>
    <n v="0"/>
    <n v="0"/>
    <n v="0"/>
    <n v="77075"/>
    <n v="20643152"/>
  </r>
  <r>
    <x v="8"/>
    <x v="8"/>
    <x v="1"/>
    <x v="1"/>
    <x v="4"/>
    <n v="11"/>
    <n v="540"/>
    <n v="3"/>
    <n v="77075"/>
    <n v="20643152"/>
  </r>
  <r>
    <x v="8"/>
    <x v="4"/>
    <x v="1"/>
    <x v="1"/>
    <x v="3"/>
    <n v="4"/>
    <n v="210"/>
    <n v="1"/>
    <n v="77484"/>
    <n v="21870593"/>
  </r>
  <r>
    <x v="8"/>
    <x v="4"/>
    <x v="1"/>
    <x v="1"/>
    <x v="5"/>
    <n v="0"/>
    <n v="0"/>
    <n v="0"/>
    <n v="77484"/>
    <n v="21870593"/>
  </r>
  <r>
    <x v="8"/>
    <x v="4"/>
    <x v="1"/>
    <x v="1"/>
    <x v="4"/>
    <n v="13"/>
    <n v="630"/>
    <n v="5"/>
    <n v="77484"/>
    <n v="21870593"/>
  </r>
  <r>
    <x v="8"/>
    <x v="4"/>
    <x v="1"/>
    <x v="1"/>
    <x v="0"/>
    <n v="0"/>
    <n v="0"/>
    <n v="0"/>
    <n v="77484"/>
    <n v="21870593"/>
  </r>
  <r>
    <x v="8"/>
    <x v="4"/>
    <x v="1"/>
    <x v="1"/>
    <x v="2"/>
    <n v="138"/>
    <n v="6998"/>
    <n v="64"/>
    <n v="77484"/>
    <n v="21870593"/>
  </r>
  <r>
    <x v="8"/>
    <x v="4"/>
    <x v="1"/>
    <x v="1"/>
    <x v="1"/>
    <n v="0"/>
    <n v="0"/>
    <n v="0"/>
    <n v="77484"/>
    <n v="21870593"/>
  </r>
  <r>
    <x v="8"/>
    <x v="3"/>
    <x v="1"/>
    <x v="1"/>
    <x v="5"/>
    <n v="0"/>
    <n v="0"/>
    <n v="0"/>
    <n v="78173"/>
    <n v="22360271"/>
  </r>
  <r>
    <x v="8"/>
    <x v="3"/>
    <x v="1"/>
    <x v="1"/>
    <x v="4"/>
    <n v="17"/>
    <n v="630"/>
    <n v="3"/>
    <n v="78173"/>
    <n v="22360271"/>
  </r>
  <r>
    <x v="8"/>
    <x v="3"/>
    <x v="1"/>
    <x v="1"/>
    <x v="3"/>
    <n v="0"/>
    <n v="0"/>
    <n v="0"/>
    <n v="78173"/>
    <n v="22360271"/>
  </r>
  <r>
    <x v="8"/>
    <x v="3"/>
    <x v="1"/>
    <x v="1"/>
    <x v="2"/>
    <n v="128"/>
    <n v="5772"/>
    <n v="56"/>
    <n v="78173"/>
    <n v="22360271"/>
  </r>
  <r>
    <x v="8"/>
    <x v="3"/>
    <x v="1"/>
    <x v="1"/>
    <x v="0"/>
    <n v="0"/>
    <n v="0"/>
    <n v="0"/>
    <n v="78173"/>
    <n v="22360271"/>
  </r>
  <r>
    <x v="8"/>
    <x v="3"/>
    <x v="1"/>
    <x v="1"/>
    <x v="1"/>
    <n v="0"/>
    <n v="0"/>
    <n v="0"/>
    <n v="78173"/>
    <n v="22360271"/>
  </r>
  <r>
    <x v="8"/>
    <x v="7"/>
    <x v="1"/>
    <x v="1"/>
    <x v="3"/>
    <n v="0"/>
    <n v="0"/>
    <n v="0"/>
    <n v="78256"/>
    <n v="21363434"/>
  </r>
  <r>
    <x v="8"/>
    <x v="7"/>
    <x v="1"/>
    <x v="1"/>
    <x v="4"/>
    <n v="15"/>
    <n v="870"/>
    <n v="3"/>
    <n v="78256"/>
    <n v="21363434"/>
  </r>
  <r>
    <x v="8"/>
    <x v="7"/>
    <x v="1"/>
    <x v="1"/>
    <x v="1"/>
    <n v="0"/>
    <n v="0"/>
    <n v="0"/>
    <n v="78256"/>
    <n v="21363434"/>
  </r>
  <r>
    <x v="8"/>
    <x v="7"/>
    <x v="1"/>
    <x v="1"/>
    <x v="0"/>
    <n v="0"/>
    <n v="0"/>
    <n v="0"/>
    <n v="78256"/>
    <n v="21363434"/>
  </r>
  <r>
    <x v="8"/>
    <x v="7"/>
    <x v="1"/>
    <x v="1"/>
    <x v="5"/>
    <n v="0"/>
    <n v="0"/>
    <n v="0"/>
    <n v="78256"/>
    <n v="21363434"/>
  </r>
  <r>
    <x v="8"/>
    <x v="7"/>
    <x v="1"/>
    <x v="1"/>
    <x v="2"/>
    <n v="105"/>
    <n v="5956"/>
    <n v="37"/>
    <n v="78256"/>
    <n v="21363434"/>
  </r>
  <r>
    <x v="8"/>
    <x v="0"/>
    <x v="1"/>
    <x v="1"/>
    <x v="0"/>
    <n v="0"/>
    <n v="0"/>
    <n v="0"/>
    <n v="78948"/>
    <n v="16141815"/>
  </r>
  <r>
    <x v="8"/>
    <x v="0"/>
    <x v="1"/>
    <x v="1"/>
    <x v="1"/>
    <n v="0"/>
    <n v="0"/>
    <n v="0"/>
    <n v="78948"/>
    <n v="16141815"/>
  </r>
  <r>
    <x v="8"/>
    <x v="0"/>
    <x v="1"/>
    <x v="1"/>
    <x v="2"/>
    <n v="137"/>
    <n v="6608"/>
    <n v="59"/>
    <n v="78948"/>
    <n v="16141815"/>
  </r>
  <r>
    <x v="8"/>
    <x v="0"/>
    <x v="1"/>
    <x v="1"/>
    <x v="3"/>
    <n v="1"/>
    <n v="30"/>
    <n v="1"/>
    <n v="78948"/>
    <n v="16141815"/>
  </r>
  <r>
    <x v="8"/>
    <x v="0"/>
    <x v="1"/>
    <x v="1"/>
    <x v="4"/>
    <n v="3"/>
    <n v="210"/>
    <n v="1"/>
    <n v="78948"/>
    <n v="16141815"/>
  </r>
  <r>
    <x v="8"/>
    <x v="0"/>
    <x v="1"/>
    <x v="1"/>
    <x v="5"/>
    <n v="0"/>
    <n v="0"/>
    <n v="0"/>
    <n v="78948"/>
    <n v="16141815"/>
  </r>
  <r>
    <x v="8"/>
    <x v="11"/>
    <x v="0"/>
    <x v="1"/>
    <x v="5"/>
    <n v="0"/>
    <n v="0"/>
    <n v="0"/>
    <n v="79498"/>
    <n v="22142172"/>
  </r>
  <r>
    <x v="8"/>
    <x v="11"/>
    <x v="0"/>
    <x v="1"/>
    <x v="4"/>
    <n v="68"/>
    <n v="3910"/>
    <n v="23"/>
    <n v="79498"/>
    <n v="22142172"/>
  </r>
  <r>
    <x v="8"/>
    <x v="11"/>
    <x v="0"/>
    <x v="1"/>
    <x v="3"/>
    <n v="0"/>
    <n v="0"/>
    <n v="0"/>
    <n v="79498"/>
    <n v="22142172"/>
  </r>
  <r>
    <x v="8"/>
    <x v="11"/>
    <x v="0"/>
    <x v="1"/>
    <x v="2"/>
    <n v="574"/>
    <n v="23485"/>
    <n v="281"/>
    <n v="79498"/>
    <n v="22142172"/>
  </r>
  <r>
    <x v="8"/>
    <x v="11"/>
    <x v="0"/>
    <x v="1"/>
    <x v="0"/>
    <n v="0"/>
    <n v="0"/>
    <n v="0"/>
    <n v="79498"/>
    <n v="22142172"/>
  </r>
  <r>
    <x v="8"/>
    <x v="11"/>
    <x v="0"/>
    <x v="1"/>
    <x v="1"/>
    <n v="0"/>
    <n v="0"/>
    <n v="0"/>
    <n v="79498"/>
    <n v="22142172"/>
  </r>
  <r>
    <x v="8"/>
    <x v="5"/>
    <x v="1"/>
    <x v="1"/>
    <x v="3"/>
    <n v="0"/>
    <n v="0"/>
    <n v="0"/>
    <n v="79762"/>
    <n v="22088313"/>
  </r>
  <r>
    <x v="8"/>
    <x v="5"/>
    <x v="1"/>
    <x v="1"/>
    <x v="4"/>
    <n v="13"/>
    <n v="570"/>
    <n v="3"/>
    <n v="79762"/>
    <n v="22088313"/>
  </r>
  <r>
    <x v="8"/>
    <x v="5"/>
    <x v="1"/>
    <x v="1"/>
    <x v="2"/>
    <n v="99"/>
    <n v="5031"/>
    <n v="42"/>
    <n v="79762"/>
    <n v="22088313"/>
  </r>
  <r>
    <x v="8"/>
    <x v="5"/>
    <x v="1"/>
    <x v="1"/>
    <x v="1"/>
    <n v="0"/>
    <n v="0"/>
    <n v="0"/>
    <n v="79762"/>
    <n v="22088313"/>
  </r>
  <r>
    <x v="8"/>
    <x v="5"/>
    <x v="1"/>
    <x v="1"/>
    <x v="0"/>
    <n v="0"/>
    <n v="0"/>
    <n v="0"/>
    <n v="79762"/>
    <n v="22088313"/>
  </r>
  <r>
    <x v="8"/>
    <x v="5"/>
    <x v="1"/>
    <x v="1"/>
    <x v="5"/>
    <n v="0"/>
    <n v="0"/>
    <n v="0"/>
    <n v="79762"/>
    <n v="22088313"/>
  </r>
  <r>
    <x v="8"/>
    <x v="6"/>
    <x v="1"/>
    <x v="1"/>
    <x v="4"/>
    <n v="14"/>
    <n v="630"/>
    <n v="4"/>
    <n v="79865"/>
    <n v="22151423"/>
  </r>
  <r>
    <x v="8"/>
    <x v="6"/>
    <x v="1"/>
    <x v="1"/>
    <x v="3"/>
    <n v="5"/>
    <n v="150"/>
    <n v="1"/>
    <n v="79865"/>
    <n v="22151423"/>
  </r>
  <r>
    <x v="8"/>
    <x v="6"/>
    <x v="1"/>
    <x v="1"/>
    <x v="5"/>
    <n v="0"/>
    <n v="0"/>
    <n v="0"/>
    <n v="79865"/>
    <n v="22151423"/>
  </r>
  <r>
    <x v="8"/>
    <x v="6"/>
    <x v="1"/>
    <x v="1"/>
    <x v="1"/>
    <n v="0"/>
    <n v="0"/>
    <n v="0"/>
    <n v="79865"/>
    <n v="22151423"/>
  </r>
  <r>
    <x v="8"/>
    <x v="6"/>
    <x v="1"/>
    <x v="1"/>
    <x v="0"/>
    <n v="0"/>
    <n v="0"/>
    <n v="0"/>
    <n v="79865"/>
    <n v="22151423"/>
  </r>
  <r>
    <x v="8"/>
    <x v="6"/>
    <x v="1"/>
    <x v="1"/>
    <x v="2"/>
    <n v="122"/>
    <n v="6102"/>
    <n v="47"/>
    <n v="79865"/>
    <n v="22151423"/>
  </r>
  <r>
    <x v="8"/>
    <x v="9"/>
    <x v="0"/>
    <x v="1"/>
    <x v="4"/>
    <n v="53"/>
    <n v="2700"/>
    <n v="27"/>
    <n v="80739"/>
    <n v="21271982"/>
  </r>
  <r>
    <x v="8"/>
    <x v="9"/>
    <x v="0"/>
    <x v="1"/>
    <x v="3"/>
    <n v="0"/>
    <n v="0"/>
    <n v="0"/>
    <n v="80739"/>
    <n v="21271982"/>
  </r>
  <r>
    <x v="8"/>
    <x v="9"/>
    <x v="0"/>
    <x v="1"/>
    <x v="5"/>
    <n v="0"/>
    <n v="0"/>
    <n v="0"/>
    <n v="80739"/>
    <n v="21271982"/>
  </r>
  <r>
    <x v="8"/>
    <x v="9"/>
    <x v="0"/>
    <x v="1"/>
    <x v="1"/>
    <n v="0"/>
    <n v="0"/>
    <n v="0"/>
    <n v="80739"/>
    <n v="21271982"/>
  </r>
  <r>
    <x v="8"/>
    <x v="9"/>
    <x v="0"/>
    <x v="1"/>
    <x v="0"/>
    <n v="0"/>
    <n v="0"/>
    <n v="0"/>
    <n v="80739"/>
    <n v="21271982"/>
  </r>
  <r>
    <x v="8"/>
    <x v="9"/>
    <x v="0"/>
    <x v="1"/>
    <x v="2"/>
    <n v="513"/>
    <n v="21183"/>
    <n v="250"/>
    <n v="80739"/>
    <n v="21271982"/>
  </r>
  <r>
    <x v="8"/>
    <x v="12"/>
    <x v="0"/>
    <x v="1"/>
    <x v="5"/>
    <n v="0"/>
    <n v="0"/>
    <n v="0"/>
    <n v="81370"/>
    <n v="22608441"/>
  </r>
  <r>
    <x v="8"/>
    <x v="12"/>
    <x v="0"/>
    <x v="1"/>
    <x v="4"/>
    <n v="96"/>
    <n v="4325"/>
    <n v="28"/>
    <n v="81370"/>
    <n v="22608441"/>
  </r>
  <r>
    <x v="8"/>
    <x v="12"/>
    <x v="0"/>
    <x v="1"/>
    <x v="3"/>
    <n v="0"/>
    <n v="0"/>
    <n v="0"/>
    <n v="81370"/>
    <n v="22608441"/>
  </r>
  <r>
    <x v="8"/>
    <x v="12"/>
    <x v="0"/>
    <x v="1"/>
    <x v="0"/>
    <n v="0"/>
    <n v="0"/>
    <n v="0"/>
    <n v="81370"/>
    <n v="22608441"/>
  </r>
  <r>
    <x v="8"/>
    <x v="12"/>
    <x v="0"/>
    <x v="1"/>
    <x v="1"/>
    <n v="0"/>
    <n v="0"/>
    <n v="0"/>
    <n v="81370"/>
    <n v="22608441"/>
  </r>
  <r>
    <x v="8"/>
    <x v="12"/>
    <x v="0"/>
    <x v="1"/>
    <x v="2"/>
    <n v="572"/>
    <n v="24512"/>
    <n v="287"/>
    <n v="81370"/>
    <n v="22608441"/>
  </r>
  <r>
    <x v="8"/>
    <x v="2"/>
    <x v="1"/>
    <x v="1"/>
    <x v="5"/>
    <n v="0"/>
    <n v="0"/>
    <n v="0"/>
    <n v="82452"/>
    <n v="23716687"/>
  </r>
  <r>
    <x v="8"/>
    <x v="2"/>
    <x v="1"/>
    <x v="1"/>
    <x v="4"/>
    <n v="13"/>
    <n v="810"/>
    <n v="4"/>
    <n v="82452"/>
    <n v="23716687"/>
  </r>
  <r>
    <x v="8"/>
    <x v="2"/>
    <x v="1"/>
    <x v="1"/>
    <x v="3"/>
    <n v="0"/>
    <n v="0"/>
    <n v="0"/>
    <n v="82452"/>
    <n v="23716687"/>
  </r>
  <r>
    <x v="8"/>
    <x v="2"/>
    <x v="1"/>
    <x v="1"/>
    <x v="0"/>
    <n v="0"/>
    <n v="0"/>
    <n v="0"/>
    <n v="82452"/>
    <n v="23716687"/>
  </r>
  <r>
    <x v="8"/>
    <x v="2"/>
    <x v="1"/>
    <x v="1"/>
    <x v="1"/>
    <n v="0"/>
    <n v="0"/>
    <n v="0"/>
    <n v="82452"/>
    <n v="23716687"/>
  </r>
  <r>
    <x v="8"/>
    <x v="2"/>
    <x v="1"/>
    <x v="1"/>
    <x v="2"/>
    <n v="159"/>
    <n v="6548"/>
    <n v="63"/>
    <n v="82452"/>
    <n v="23716687"/>
  </r>
  <r>
    <x v="8"/>
    <x v="8"/>
    <x v="0"/>
    <x v="1"/>
    <x v="3"/>
    <n v="0"/>
    <n v="0"/>
    <n v="0"/>
    <n v="83175"/>
    <n v="22658222"/>
  </r>
  <r>
    <x v="8"/>
    <x v="8"/>
    <x v="0"/>
    <x v="1"/>
    <x v="5"/>
    <n v="0"/>
    <n v="0"/>
    <n v="0"/>
    <n v="83175"/>
    <n v="22658222"/>
  </r>
  <r>
    <x v="8"/>
    <x v="8"/>
    <x v="0"/>
    <x v="1"/>
    <x v="4"/>
    <n v="48"/>
    <n v="2640"/>
    <n v="23"/>
    <n v="83175"/>
    <n v="22658222"/>
  </r>
  <r>
    <x v="8"/>
    <x v="8"/>
    <x v="0"/>
    <x v="1"/>
    <x v="0"/>
    <n v="0"/>
    <n v="0"/>
    <n v="0"/>
    <n v="83175"/>
    <n v="22658222"/>
  </r>
  <r>
    <x v="8"/>
    <x v="8"/>
    <x v="0"/>
    <x v="1"/>
    <x v="2"/>
    <n v="587"/>
    <n v="24873"/>
    <n v="289"/>
    <n v="83175"/>
    <n v="22658222"/>
  </r>
  <r>
    <x v="8"/>
    <x v="8"/>
    <x v="0"/>
    <x v="1"/>
    <x v="1"/>
    <n v="0"/>
    <n v="0"/>
    <n v="0"/>
    <n v="83175"/>
    <n v="22658222"/>
  </r>
  <r>
    <x v="8"/>
    <x v="1"/>
    <x v="1"/>
    <x v="1"/>
    <x v="5"/>
    <n v="0"/>
    <n v="0"/>
    <n v="0"/>
    <n v="84038"/>
    <n v="24407290"/>
  </r>
  <r>
    <x v="8"/>
    <x v="1"/>
    <x v="1"/>
    <x v="1"/>
    <x v="4"/>
    <n v="5"/>
    <n v="210"/>
    <n v="1"/>
    <n v="84038"/>
    <n v="24407290"/>
  </r>
  <r>
    <x v="8"/>
    <x v="1"/>
    <x v="1"/>
    <x v="1"/>
    <x v="3"/>
    <n v="0"/>
    <n v="0"/>
    <n v="0"/>
    <n v="84038"/>
    <n v="24407290"/>
  </r>
  <r>
    <x v="8"/>
    <x v="1"/>
    <x v="1"/>
    <x v="1"/>
    <x v="2"/>
    <n v="141"/>
    <n v="6159"/>
    <n v="62"/>
    <n v="84038"/>
    <n v="24407290"/>
  </r>
  <r>
    <x v="8"/>
    <x v="1"/>
    <x v="1"/>
    <x v="1"/>
    <x v="0"/>
    <n v="0"/>
    <n v="0"/>
    <n v="0"/>
    <n v="84038"/>
    <n v="24407290"/>
  </r>
  <r>
    <x v="8"/>
    <x v="1"/>
    <x v="1"/>
    <x v="1"/>
    <x v="1"/>
    <n v="0"/>
    <n v="0"/>
    <n v="0"/>
    <n v="84038"/>
    <n v="24407290"/>
  </r>
  <r>
    <x v="8"/>
    <x v="7"/>
    <x v="0"/>
    <x v="1"/>
    <x v="5"/>
    <n v="0"/>
    <n v="0"/>
    <n v="0"/>
    <n v="86190"/>
    <n v="23740766"/>
  </r>
  <r>
    <x v="8"/>
    <x v="7"/>
    <x v="0"/>
    <x v="1"/>
    <x v="4"/>
    <n v="74"/>
    <n v="4245"/>
    <n v="26"/>
    <n v="86190"/>
    <n v="23740766"/>
  </r>
  <r>
    <x v="8"/>
    <x v="7"/>
    <x v="0"/>
    <x v="1"/>
    <x v="3"/>
    <n v="0"/>
    <n v="0"/>
    <n v="0"/>
    <n v="86190"/>
    <n v="23740766"/>
  </r>
  <r>
    <x v="8"/>
    <x v="7"/>
    <x v="0"/>
    <x v="1"/>
    <x v="2"/>
    <n v="632"/>
    <n v="30216"/>
    <n v="299"/>
    <n v="86190"/>
    <n v="23740766"/>
  </r>
  <r>
    <x v="8"/>
    <x v="7"/>
    <x v="0"/>
    <x v="1"/>
    <x v="0"/>
    <n v="0"/>
    <n v="0"/>
    <n v="0"/>
    <n v="86190"/>
    <n v="23740766"/>
  </r>
  <r>
    <x v="8"/>
    <x v="7"/>
    <x v="0"/>
    <x v="1"/>
    <x v="1"/>
    <n v="0"/>
    <n v="0"/>
    <n v="0"/>
    <n v="86190"/>
    <n v="23740766"/>
  </r>
  <r>
    <x v="8"/>
    <x v="4"/>
    <x v="0"/>
    <x v="1"/>
    <x v="4"/>
    <n v="38"/>
    <n v="2925"/>
    <n v="12"/>
    <n v="87404"/>
    <n v="24950956"/>
  </r>
  <r>
    <x v="8"/>
    <x v="4"/>
    <x v="0"/>
    <x v="1"/>
    <x v="0"/>
    <n v="0"/>
    <n v="0"/>
    <n v="0"/>
    <n v="87404"/>
    <n v="24950956"/>
  </r>
  <r>
    <x v="8"/>
    <x v="4"/>
    <x v="0"/>
    <x v="1"/>
    <x v="5"/>
    <n v="0"/>
    <n v="0"/>
    <n v="0"/>
    <n v="87404"/>
    <n v="24950956"/>
  </r>
  <r>
    <x v="8"/>
    <x v="4"/>
    <x v="0"/>
    <x v="1"/>
    <x v="2"/>
    <n v="627"/>
    <n v="28106"/>
    <n v="309"/>
    <n v="87404"/>
    <n v="24950956"/>
  </r>
  <r>
    <x v="8"/>
    <x v="4"/>
    <x v="0"/>
    <x v="1"/>
    <x v="1"/>
    <n v="0"/>
    <n v="0"/>
    <n v="0"/>
    <n v="87404"/>
    <n v="24950956"/>
  </r>
  <r>
    <x v="8"/>
    <x v="4"/>
    <x v="0"/>
    <x v="1"/>
    <x v="3"/>
    <n v="1"/>
    <n v="100"/>
    <n v="1"/>
    <n v="87404"/>
    <n v="24950956"/>
  </r>
  <r>
    <x v="8"/>
    <x v="3"/>
    <x v="0"/>
    <x v="1"/>
    <x v="5"/>
    <n v="0"/>
    <n v="0"/>
    <n v="0"/>
    <n v="89346"/>
    <n v="25971355"/>
  </r>
  <r>
    <x v="8"/>
    <x v="3"/>
    <x v="0"/>
    <x v="1"/>
    <x v="0"/>
    <n v="4"/>
    <n v="120"/>
    <n v="1"/>
    <n v="89346"/>
    <n v="25971355"/>
  </r>
  <r>
    <x v="8"/>
    <x v="3"/>
    <x v="0"/>
    <x v="1"/>
    <x v="1"/>
    <n v="0"/>
    <n v="0"/>
    <n v="0"/>
    <n v="89346"/>
    <n v="25971355"/>
  </r>
  <r>
    <x v="8"/>
    <x v="3"/>
    <x v="0"/>
    <x v="1"/>
    <x v="2"/>
    <n v="604"/>
    <n v="24665"/>
    <n v="265"/>
    <n v="89346"/>
    <n v="25971355"/>
  </r>
  <r>
    <x v="8"/>
    <x v="3"/>
    <x v="0"/>
    <x v="1"/>
    <x v="3"/>
    <n v="0"/>
    <n v="0"/>
    <n v="0"/>
    <n v="89346"/>
    <n v="25971355"/>
  </r>
  <r>
    <x v="8"/>
    <x v="3"/>
    <x v="0"/>
    <x v="1"/>
    <x v="4"/>
    <n v="46"/>
    <n v="2988"/>
    <n v="13"/>
    <n v="89346"/>
    <n v="25971355"/>
  </r>
  <r>
    <x v="8"/>
    <x v="5"/>
    <x v="0"/>
    <x v="1"/>
    <x v="0"/>
    <n v="0"/>
    <n v="0"/>
    <n v="0"/>
    <n v="89386"/>
    <n v="24878245"/>
  </r>
  <r>
    <x v="8"/>
    <x v="5"/>
    <x v="0"/>
    <x v="1"/>
    <x v="1"/>
    <n v="0"/>
    <n v="0"/>
    <n v="0"/>
    <n v="89386"/>
    <n v="24878245"/>
  </r>
  <r>
    <x v="8"/>
    <x v="5"/>
    <x v="0"/>
    <x v="1"/>
    <x v="2"/>
    <n v="661"/>
    <n v="30177"/>
    <n v="297"/>
    <n v="89386"/>
    <n v="24878245"/>
  </r>
  <r>
    <x v="8"/>
    <x v="5"/>
    <x v="0"/>
    <x v="1"/>
    <x v="3"/>
    <n v="0"/>
    <n v="0"/>
    <n v="0"/>
    <n v="89386"/>
    <n v="24878245"/>
  </r>
  <r>
    <x v="8"/>
    <x v="5"/>
    <x v="0"/>
    <x v="1"/>
    <x v="4"/>
    <n v="65"/>
    <n v="3953"/>
    <n v="24"/>
    <n v="89386"/>
    <n v="24878245"/>
  </r>
  <r>
    <x v="8"/>
    <x v="5"/>
    <x v="0"/>
    <x v="1"/>
    <x v="5"/>
    <n v="0"/>
    <n v="0"/>
    <n v="0"/>
    <n v="89386"/>
    <n v="24878245"/>
  </r>
  <r>
    <x v="8"/>
    <x v="6"/>
    <x v="0"/>
    <x v="1"/>
    <x v="1"/>
    <n v="0"/>
    <n v="0"/>
    <n v="0"/>
    <n v="89684"/>
    <n v="25127453"/>
  </r>
  <r>
    <x v="8"/>
    <x v="6"/>
    <x v="0"/>
    <x v="1"/>
    <x v="2"/>
    <n v="639"/>
    <n v="30410"/>
    <n v="283"/>
    <n v="89684"/>
    <n v="25127453"/>
  </r>
  <r>
    <x v="8"/>
    <x v="6"/>
    <x v="0"/>
    <x v="1"/>
    <x v="3"/>
    <n v="0"/>
    <n v="0"/>
    <n v="0"/>
    <n v="89684"/>
    <n v="25127453"/>
  </r>
  <r>
    <x v="8"/>
    <x v="6"/>
    <x v="0"/>
    <x v="1"/>
    <x v="4"/>
    <n v="57"/>
    <n v="4205"/>
    <n v="20"/>
    <n v="89684"/>
    <n v="25127453"/>
  </r>
  <r>
    <x v="8"/>
    <x v="6"/>
    <x v="0"/>
    <x v="1"/>
    <x v="5"/>
    <n v="0"/>
    <n v="0"/>
    <n v="0"/>
    <n v="89684"/>
    <n v="25127453"/>
  </r>
  <r>
    <x v="8"/>
    <x v="6"/>
    <x v="0"/>
    <x v="1"/>
    <x v="0"/>
    <n v="0"/>
    <n v="0"/>
    <n v="0"/>
    <n v="89684"/>
    <n v="25127453"/>
  </r>
  <r>
    <x v="8"/>
    <x v="0"/>
    <x v="0"/>
    <x v="1"/>
    <x v="3"/>
    <n v="21"/>
    <n v="990"/>
    <n v="8"/>
    <n v="91825"/>
    <n v="18927664"/>
  </r>
  <r>
    <x v="8"/>
    <x v="0"/>
    <x v="0"/>
    <x v="1"/>
    <x v="4"/>
    <n v="35"/>
    <n v="2330"/>
    <n v="10"/>
    <n v="91825"/>
    <n v="18927664"/>
  </r>
  <r>
    <x v="8"/>
    <x v="0"/>
    <x v="0"/>
    <x v="1"/>
    <x v="1"/>
    <n v="0"/>
    <n v="0"/>
    <n v="0"/>
    <n v="91825"/>
    <n v="18927664"/>
  </r>
  <r>
    <x v="8"/>
    <x v="0"/>
    <x v="0"/>
    <x v="1"/>
    <x v="0"/>
    <n v="3"/>
    <n v="270"/>
    <n v="1"/>
    <n v="91825"/>
    <n v="18927664"/>
  </r>
  <r>
    <x v="8"/>
    <x v="0"/>
    <x v="0"/>
    <x v="1"/>
    <x v="5"/>
    <n v="0"/>
    <n v="0"/>
    <n v="0"/>
    <n v="91825"/>
    <n v="18927664"/>
  </r>
  <r>
    <x v="8"/>
    <x v="0"/>
    <x v="0"/>
    <x v="1"/>
    <x v="2"/>
    <n v="508"/>
    <n v="24245"/>
    <n v="247"/>
    <n v="91825"/>
    <n v="18927664"/>
  </r>
  <r>
    <x v="8"/>
    <x v="2"/>
    <x v="0"/>
    <x v="1"/>
    <x v="5"/>
    <n v="0"/>
    <n v="0"/>
    <n v="0"/>
    <n v="95386"/>
    <n v="27734783"/>
  </r>
  <r>
    <x v="8"/>
    <x v="2"/>
    <x v="0"/>
    <x v="1"/>
    <x v="0"/>
    <n v="12"/>
    <n v="360"/>
    <n v="1"/>
    <n v="95386"/>
    <n v="27734783"/>
  </r>
  <r>
    <x v="8"/>
    <x v="2"/>
    <x v="0"/>
    <x v="1"/>
    <x v="1"/>
    <n v="0"/>
    <n v="0"/>
    <n v="0"/>
    <n v="95386"/>
    <n v="27734783"/>
  </r>
  <r>
    <x v="8"/>
    <x v="2"/>
    <x v="0"/>
    <x v="1"/>
    <x v="2"/>
    <n v="724"/>
    <n v="29613"/>
    <n v="307"/>
    <n v="95386"/>
    <n v="27734783"/>
  </r>
  <r>
    <x v="8"/>
    <x v="2"/>
    <x v="0"/>
    <x v="1"/>
    <x v="3"/>
    <n v="8"/>
    <n v="420"/>
    <n v="3"/>
    <n v="95386"/>
    <n v="27734783"/>
  </r>
  <r>
    <x v="8"/>
    <x v="2"/>
    <x v="0"/>
    <x v="1"/>
    <x v="4"/>
    <n v="55"/>
    <n v="3026"/>
    <n v="14"/>
    <n v="95386"/>
    <n v="27734783"/>
  </r>
  <r>
    <x v="8"/>
    <x v="1"/>
    <x v="0"/>
    <x v="1"/>
    <x v="5"/>
    <n v="1"/>
    <n v="30"/>
    <n v="1"/>
    <n v="97415"/>
    <n v="28454135"/>
  </r>
  <r>
    <x v="8"/>
    <x v="1"/>
    <x v="0"/>
    <x v="1"/>
    <x v="0"/>
    <n v="5"/>
    <n v="390"/>
    <n v="1"/>
    <n v="97415"/>
    <n v="28454135"/>
  </r>
  <r>
    <x v="8"/>
    <x v="1"/>
    <x v="0"/>
    <x v="1"/>
    <x v="1"/>
    <n v="0"/>
    <n v="0"/>
    <n v="0"/>
    <n v="97415"/>
    <n v="28454135"/>
  </r>
  <r>
    <x v="8"/>
    <x v="1"/>
    <x v="0"/>
    <x v="1"/>
    <x v="2"/>
    <n v="705"/>
    <n v="30228"/>
    <n v="275"/>
    <n v="97415"/>
    <n v="28454135"/>
  </r>
  <r>
    <x v="8"/>
    <x v="1"/>
    <x v="0"/>
    <x v="1"/>
    <x v="3"/>
    <n v="14"/>
    <n v="840"/>
    <n v="5"/>
    <n v="97415"/>
    <n v="28454135"/>
  </r>
  <r>
    <x v="8"/>
    <x v="1"/>
    <x v="0"/>
    <x v="1"/>
    <x v="4"/>
    <n v="41"/>
    <n v="2470"/>
    <n v="10"/>
    <n v="97415"/>
    <n v="28454135"/>
  </r>
  <r>
    <x v="8"/>
    <x v="10"/>
    <x v="1"/>
    <x v="2"/>
    <x v="4"/>
    <n v="53"/>
    <n v="2370"/>
    <n v="15"/>
    <n v="49220"/>
    <n v="15135327"/>
  </r>
  <r>
    <x v="8"/>
    <x v="10"/>
    <x v="1"/>
    <x v="2"/>
    <x v="3"/>
    <n v="0"/>
    <n v="0"/>
    <n v="0"/>
    <n v="49220"/>
    <n v="15135327"/>
  </r>
  <r>
    <x v="8"/>
    <x v="10"/>
    <x v="1"/>
    <x v="2"/>
    <x v="0"/>
    <n v="0"/>
    <n v="0"/>
    <n v="0"/>
    <n v="49220"/>
    <n v="15135327"/>
  </r>
  <r>
    <x v="8"/>
    <x v="10"/>
    <x v="1"/>
    <x v="2"/>
    <x v="1"/>
    <n v="0"/>
    <n v="0"/>
    <n v="0"/>
    <n v="49220"/>
    <n v="15135327"/>
  </r>
  <r>
    <x v="8"/>
    <x v="10"/>
    <x v="1"/>
    <x v="2"/>
    <x v="5"/>
    <n v="0"/>
    <n v="0"/>
    <n v="0"/>
    <n v="49220"/>
    <n v="15135327"/>
  </r>
  <r>
    <x v="8"/>
    <x v="10"/>
    <x v="1"/>
    <x v="2"/>
    <x v="2"/>
    <n v="349"/>
    <n v="16728"/>
    <n v="130"/>
    <n v="49220"/>
    <n v="15135327"/>
  </r>
  <r>
    <x v="8"/>
    <x v="9"/>
    <x v="1"/>
    <x v="2"/>
    <x v="0"/>
    <n v="0"/>
    <n v="0"/>
    <n v="0"/>
    <n v="53896"/>
    <n v="16451744"/>
  </r>
  <r>
    <x v="8"/>
    <x v="9"/>
    <x v="1"/>
    <x v="2"/>
    <x v="1"/>
    <n v="0"/>
    <n v="0"/>
    <n v="0"/>
    <n v="53896"/>
    <n v="16451744"/>
  </r>
  <r>
    <x v="8"/>
    <x v="9"/>
    <x v="1"/>
    <x v="2"/>
    <x v="2"/>
    <n v="400"/>
    <n v="19593"/>
    <n v="159"/>
    <n v="53896"/>
    <n v="16451744"/>
  </r>
  <r>
    <x v="8"/>
    <x v="9"/>
    <x v="1"/>
    <x v="2"/>
    <x v="3"/>
    <n v="0"/>
    <n v="0"/>
    <n v="0"/>
    <n v="53896"/>
    <n v="16451744"/>
  </r>
  <r>
    <x v="8"/>
    <x v="9"/>
    <x v="1"/>
    <x v="2"/>
    <x v="4"/>
    <n v="42"/>
    <n v="1997"/>
    <n v="13"/>
    <n v="53896"/>
    <n v="16451744"/>
  </r>
  <r>
    <x v="8"/>
    <x v="9"/>
    <x v="1"/>
    <x v="2"/>
    <x v="5"/>
    <n v="0"/>
    <n v="0"/>
    <n v="0"/>
    <n v="53896"/>
    <n v="16451744"/>
  </r>
  <r>
    <x v="8"/>
    <x v="10"/>
    <x v="0"/>
    <x v="2"/>
    <x v="0"/>
    <n v="0"/>
    <n v="0"/>
    <n v="0"/>
    <n v="54886"/>
    <n v="16998342"/>
  </r>
  <r>
    <x v="8"/>
    <x v="10"/>
    <x v="0"/>
    <x v="2"/>
    <x v="1"/>
    <n v="0"/>
    <n v="0"/>
    <n v="0"/>
    <n v="54886"/>
    <n v="16998342"/>
  </r>
  <r>
    <x v="8"/>
    <x v="10"/>
    <x v="0"/>
    <x v="2"/>
    <x v="2"/>
    <n v="1878"/>
    <n v="81721"/>
    <n v="672"/>
    <n v="54886"/>
    <n v="16998342"/>
  </r>
  <r>
    <x v="8"/>
    <x v="10"/>
    <x v="0"/>
    <x v="2"/>
    <x v="3"/>
    <n v="0"/>
    <n v="0"/>
    <n v="0"/>
    <n v="54886"/>
    <n v="16998342"/>
  </r>
  <r>
    <x v="8"/>
    <x v="10"/>
    <x v="0"/>
    <x v="2"/>
    <x v="4"/>
    <n v="268"/>
    <n v="12816"/>
    <n v="87"/>
    <n v="54886"/>
    <n v="16998342"/>
  </r>
  <r>
    <x v="8"/>
    <x v="10"/>
    <x v="0"/>
    <x v="2"/>
    <x v="5"/>
    <n v="0"/>
    <n v="0"/>
    <n v="0"/>
    <n v="54886"/>
    <n v="16998342"/>
  </r>
  <r>
    <x v="8"/>
    <x v="8"/>
    <x v="1"/>
    <x v="2"/>
    <x v="5"/>
    <n v="0"/>
    <n v="0"/>
    <n v="0"/>
    <n v="58037"/>
    <n v="18145384"/>
  </r>
  <r>
    <x v="8"/>
    <x v="8"/>
    <x v="1"/>
    <x v="2"/>
    <x v="4"/>
    <n v="63"/>
    <n v="3110"/>
    <n v="17"/>
    <n v="58037"/>
    <n v="18145384"/>
  </r>
  <r>
    <x v="8"/>
    <x v="8"/>
    <x v="1"/>
    <x v="2"/>
    <x v="3"/>
    <n v="0"/>
    <n v="0"/>
    <n v="0"/>
    <n v="58037"/>
    <n v="18145384"/>
  </r>
  <r>
    <x v="8"/>
    <x v="8"/>
    <x v="1"/>
    <x v="2"/>
    <x v="2"/>
    <n v="380"/>
    <n v="19234"/>
    <n v="137"/>
    <n v="58037"/>
    <n v="18145384"/>
  </r>
  <r>
    <x v="8"/>
    <x v="8"/>
    <x v="1"/>
    <x v="2"/>
    <x v="0"/>
    <n v="0"/>
    <n v="0"/>
    <n v="0"/>
    <n v="58037"/>
    <n v="18145384"/>
  </r>
  <r>
    <x v="8"/>
    <x v="8"/>
    <x v="1"/>
    <x v="2"/>
    <x v="1"/>
    <n v="0"/>
    <n v="0"/>
    <n v="0"/>
    <n v="58037"/>
    <n v="18145384"/>
  </r>
  <r>
    <x v="8"/>
    <x v="9"/>
    <x v="0"/>
    <x v="2"/>
    <x v="1"/>
    <n v="0"/>
    <n v="0"/>
    <n v="0"/>
    <n v="58995"/>
    <n v="18257998"/>
  </r>
  <r>
    <x v="8"/>
    <x v="9"/>
    <x v="0"/>
    <x v="2"/>
    <x v="2"/>
    <n v="2499"/>
    <n v="112259"/>
    <n v="868"/>
    <n v="58995"/>
    <n v="18257998"/>
  </r>
  <r>
    <x v="8"/>
    <x v="9"/>
    <x v="0"/>
    <x v="2"/>
    <x v="3"/>
    <n v="0"/>
    <n v="0"/>
    <n v="0"/>
    <n v="58995"/>
    <n v="18257998"/>
  </r>
  <r>
    <x v="8"/>
    <x v="9"/>
    <x v="0"/>
    <x v="2"/>
    <x v="4"/>
    <n v="295"/>
    <n v="14415"/>
    <n v="88"/>
    <n v="58995"/>
    <n v="18257998"/>
  </r>
  <r>
    <x v="8"/>
    <x v="9"/>
    <x v="0"/>
    <x v="2"/>
    <x v="5"/>
    <n v="0"/>
    <n v="0"/>
    <n v="0"/>
    <n v="58995"/>
    <n v="18257998"/>
  </r>
  <r>
    <x v="8"/>
    <x v="9"/>
    <x v="0"/>
    <x v="2"/>
    <x v="0"/>
    <n v="0"/>
    <n v="0"/>
    <n v="0"/>
    <n v="58995"/>
    <n v="18257998"/>
  </r>
  <r>
    <x v="8"/>
    <x v="11"/>
    <x v="1"/>
    <x v="2"/>
    <x v="3"/>
    <n v="0"/>
    <n v="0"/>
    <n v="0"/>
    <n v="59233"/>
    <n v="18667925"/>
  </r>
  <r>
    <x v="8"/>
    <x v="11"/>
    <x v="1"/>
    <x v="2"/>
    <x v="5"/>
    <n v="0"/>
    <n v="0"/>
    <n v="0"/>
    <n v="59233"/>
    <n v="18667925"/>
  </r>
  <r>
    <x v="8"/>
    <x v="11"/>
    <x v="1"/>
    <x v="2"/>
    <x v="4"/>
    <n v="81"/>
    <n v="4012"/>
    <n v="19"/>
    <n v="59233"/>
    <n v="18667925"/>
  </r>
  <r>
    <x v="8"/>
    <x v="11"/>
    <x v="1"/>
    <x v="2"/>
    <x v="0"/>
    <n v="0"/>
    <n v="0"/>
    <n v="0"/>
    <n v="59233"/>
    <n v="18667925"/>
  </r>
  <r>
    <x v="8"/>
    <x v="11"/>
    <x v="1"/>
    <x v="2"/>
    <x v="2"/>
    <n v="411"/>
    <n v="19916"/>
    <n v="144"/>
    <n v="59233"/>
    <n v="18667925"/>
  </r>
  <r>
    <x v="8"/>
    <x v="11"/>
    <x v="1"/>
    <x v="2"/>
    <x v="1"/>
    <n v="0"/>
    <n v="0"/>
    <n v="0"/>
    <n v="59233"/>
    <n v="18667925"/>
  </r>
  <r>
    <x v="8"/>
    <x v="12"/>
    <x v="1"/>
    <x v="2"/>
    <x v="5"/>
    <n v="0"/>
    <n v="0"/>
    <n v="0"/>
    <n v="61783"/>
    <n v="19582373"/>
  </r>
  <r>
    <x v="8"/>
    <x v="12"/>
    <x v="1"/>
    <x v="2"/>
    <x v="4"/>
    <n v="77"/>
    <n v="4161"/>
    <n v="25"/>
    <n v="61783"/>
    <n v="19582373"/>
  </r>
  <r>
    <x v="8"/>
    <x v="12"/>
    <x v="1"/>
    <x v="2"/>
    <x v="3"/>
    <n v="0"/>
    <n v="0"/>
    <n v="0"/>
    <n v="61783"/>
    <n v="19582373"/>
  </r>
  <r>
    <x v="8"/>
    <x v="12"/>
    <x v="1"/>
    <x v="2"/>
    <x v="2"/>
    <n v="452"/>
    <n v="21645"/>
    <n v="158"/>
    <n v="61783"/>
    <n v="19582373"/>
  </r>
  <r>
    <x v="8"/>
    <x v="12"/>
    <x v="1"/>
    <x v="2"/>
    <x v="0"/>
    <n v="0"/>
    <n v="0"/>
    <n v="0"/>
    <n v="61783"/>
    <n v="19582373"/>
  </r>
  <r>
    <x v="8"/>
    <x v="12"/>
    <x v="1"/>
    <x v="2"/>
    <x v="1"/>
    <n v="0"/>
    <n v="0"/>
    <n v="0"/>
    <n v="61783"/>
    <n v="19582373"/>
  </r>
  <r>
    <x v="8"/>
    <x v="8"/>
    <x v="0"/>
    <x v="2"/>
    <x v="5"/>
    <n v="0"/>
    <n v="0"/>
    <n v="0"/>
    <n v="62923"/>
    <n v="19946782"/>
  </r>
  <r>
    <x v="8"/>
    <x v="8"/>
    <x v="0"/>
    <x v="2"/>
    <x v="0"/>
    <n v="0"/>
    <n v="0"/>
    <n v="0"/>
    <n v="62923"/>
    <n v="19946782"/>
  </r>
  <r>
    <x v="8"/>
    <x v="8"/>
    <x v="0"/>
    <x v="2"/>
    <x v="1"/>
    <n v="0"/>
    <n v="0"/>
    <n v="0"/>
    <n v="62923"/>
    <n v="19946782"/>
  </r>
  <r>
    <x v="8"/>
    <x v="8"/>
    <x v="0"/>
    <x v="2"/>
    <x v="2"/>
    <n v="2793"/>
    <n v="126481"/>
    <n v="1025"/>
    <n v="62923"/>
    <n v="19946782"/>
  </r>
  <r>
    <x v="8"/>
    <x v="8"/>
    <x v="0"/>
    <x v="2"/>
    <x v="3"/>
    <n v="0"/>
    <n v="0"/>
    <n v="0"/>
    <n v="62923"/>
    <n v="19946782"/>
  </r>
  <r>
    <x v="8"/>
    <x v="8"/>
    <x v="0"/>
    <x v="2"/>
    <x v="4"/>
    <n v="417"/>
    <n v="20712"/>
    <n v="117"/>
    <n v="62923"/>
    <n v="19946782"/>
  </r>
  <r>
    <x v="8"/>
    <x v="11"/>
    <x v="0"/>
    <x v="2"/>
    <x v="3"/>
    <n v="0"/>
    <n v="0"/>
    <n v="0"/>
    <n v="64679"/>
    <n v="20624749"/>
  </r>
  <r>
    <x v="8"/>
    <x v="11"/>
    <x v="0"/>
    <x v="2"/>
    <x v="5"/>
    <n v="0"/>
    <n v="0"/>
    <n v="0"/>
    <n v="64679"/>
    <n v="20624749"/>
  </r>
  <r>
    <x v="8"/>
    <x v="11"/>
    <x v="0"/>
    <x v="2"/>
    <x v="4"/>
    <n v="444"/>
    <n v="24758"/>
    <n v="116"/>
    <n v="64679"/>
    <n v="20624749"/>
  </r>
  <r>
    <x v="8"/>
    <x v="11"/>
    <x v="0"/>
    <x v="2"/>
    <x v="2"/>
    <n v="2838"/>
    <n v="125942"/>
    <n v="1031"/>
    <n v="64679"/>
    <n v="20624749"/>
  </r>
  <r>
    <x v="8"/>
    <x v="11"/>
    <x v="0"/>
    <x v="2"/>
    <x v="0"/>
    <n v="0"/>
    <n v="0"/>
    <n v="0"/>
    <n v="64679"/>
    <n v="20624749"/>
  </r>
  <r>
    <x v="8"/>
    <x v="11"/>
    <x v="0"/>
    <x v="2"/>
    <x v="1"/>
    <n v="0"/>
    <n v="0"/>
    <n v="0"/>
    <n v="64679"/>
    <n v="20624749"/>
  </r>
  <r>
    <x v="8"/>
    <x v="7"/>
    <x v="1"/>
    <x v="2"/>
    <x v="4"/>
    <n v="84"/>
    <n v="4440"/>
    <n v="22"/>
    <n v="66781"/>
    <n v="21099060"/>
  </r>
  <r>
    <x v="8"/>
    <x v="7"/>
    <x v="1"/>
    <x v="2"/>
    <x v="5"/>
    <n v="0"/>
    <n v="0"/>
    <n v="0"/>
    <n v="66781"/>
    <n v="21099060"/>
  </r>
  <r>
    <x v="8"/>
    <x v="7"/>
    <x v="1"/>
    <x v="2"/>
    <x v="3"/>
    <n v="0"/>
    <n v="0"/>
    <n v="0"/>
    <n v="66781"/>
    <n v="21099060"/>
  </r>
  <r>
    <x v="8"/>
    <x v="7"/>
    <x v="1"/>
    <x v="2"/>
    <x v="2"/>
    <n v="463"/>
    <n v="23317"/>
    <n v="162"/>
    <n v="66781"/>
    <n v="21099060"/>
  </r>
  <r>
    <x v="8"/>
    <x v="7"/>
    <x v="1"/>
    <x v="2"/>
    <x v="1"/>
    <n v="0"/>
    <n v="0"/>
    <n v="0"/>
    <n v="66781"/>
    <n v="21099060"/>
  </r>
  <r>
    <x v="8"/>
    <x v="7"/>
    <x v="1"/>
    <x v="2"/>
    <x v="0"/>
    <n v="0"/>
    <n v="0"/>
    <n v="0"/>
    <n v="66781"/>
    <n v="21099060"/>
  </r>
  <r>
    <x v="8"/>
    <x v="12"/>
    <x v="0"/>
    <x v="2"/>
    <x v="5"/>
    <n v="0"/>
    <n v="0"/>
    <n v="0"/>
    <n v="67740"/>
    <n v="21685180"/>
  </r>
  <r>
    <x v="8"/>
    <x v="12"/>
    <x v="0"/>
    <x v="2"/>
    <x v="0"/>
    <n v="0"/>
    <n v="0"/>
    <n v="0"/>
    <n v="67740"/>
    <n v="21685180"/>
  </r>
  <r>
    <x v="8"/>
    <x v="12"/>
    <x v="0"/>
    <x v="2"/>
    <x v="1"/>
    <n v="0"/>
    <n v="0"/>
    <n v="0"/>
    <n v="67740"/>
    <n v="21685180"/>
  </r>
  <r>
    <x v="8"/>
    <x v="12"/>
    <x v="0"/>
    <x v="2"/>
    <x v="2"/>
    <n v="2960"/>
    <n v="132762"/>
    <n v="1033"/>
    <n v="67740"/>
    <n v="21685180"/>
  </r>
  <r>
    <x v="8"/>
    <x v="12"/>
    <x v="0"/>
    <x v="2"/>
    <x v="3"/>
    <n v="0"/>
    <n v="0"/>
    <n v="0"/>
    <n v="67740"/>
    <n v="21685180"/>
  </r>
  <r>
    <x v="8"/>
    <x v="12"/>
    <x v="0"/>
    <x v="2"/>
    <x v="4"/>
    <n v="526"/>
    <n v="28977"/>
    <n v="130"/>
    <n v="67740"/>
    <n v="21685180"/>
  </r>
  <r>
    <x v="8"/>
    <x v="5"/>
    <x v="1"/>
    <x v="2"/>
    <x v="0"/>
    <n v="0"/>
    <n v="0"/>
    <n v="0"/>
    <n v="70632"/>
    <n v="22445996"/>
  </r>
  <r>
    <x v="8"/>
    <x v="5"/>
    <x v="1"/>
    <x v="2"/>
    <x v="1"/>
    <n v="0"/>
    <n v="0"/>
    <n v="0"/>
    <n v="70632"/>
    <n v="22445996"/>
  </r>
  <r>
    <x v="8"/>
    <x v="5"/>
    <x v="1"/>
    <x v="2"/>
    <x v="2"/>
    <n v="519"/>
    <n v="25424"/>
    <n v="178"/>
    <n v="70632"/>
    <n v="22445996"/>
  </r>
  <r>
    <x v="8"/>
    <x v="5"/>
    <x v="1"/>
    <x v="2"/>
    <x v="3"/>
    <n v="0"/>
    <n v="0"/>
    <n v="0"/>
    <n v="70632"/>
    <n v="22445996"/>
  </r>
  <r>
    <x v="8"/>
    <x v="5"/>
    <x v="1"/>
    <x v="2"/>
    <x v="4"/>
    <n v="78"/>
    <n v="4080"/>
    <n v="18"/>
    <n v="70632"/>
    <n v="22445996"/>
  </r>
  <r>
    <x v="8"/>
    <x v="5"/>
    <x v="1"/>
    <x v="2"/>
    <x v="5"/>
    <n v="0"/>
    <n v="0"/>
    <n v="0"/>
    <n v="70632"/>
    <n v="22445996"/>
  </r>
  <r>
    <x v="8"/>
    <x v="4"/>
    <x v="1"/>
    <x v="2"/>
    <x v="5"/>
    <n v="0"/>
    <n v="0"/>
    <n v="0"/>
    <n v="71981"/>
    <n v="23149015"/>
  </r>
  <r>
    <x v="8"/>
    <x v="4"/>
    <x v="1"/>
    <x v="2"/>
    <x v="0"/>
    <n v="0"/>
    <n v="0"/>
    <n v="0"/>
    <n v="71981"/>
    <n v="23149015"/>
  </r>
  <r>
    <x v="8"/>
    <x v="4"/>
    <x v="1"/>
    <x v="2"/>
    <x v="1"/>
    <n v="0"/>
    <n v="0"/>
    <n v="0"/>
    <n v="71981"/>
    <n v="23149015"/>
  </r>
  <r>
    <x v="8"/>
    <x v="4"/>
    <x v="1"/>
    <x v="2"/>
    <x v="2"/>
    <n v="528"/>
    <n v="25202"/>
    <n v="208"/>
    <n v="71981"/>
    <n v="23149015"/>
  </r>
  <r>
    <x v="8"/>
    <x v="4"/>
    <x v="1"/>
    <x v="2"/>
    <x v="3"/>
    <n v="0"/>
    <n v="0"/>
    <n v="0"/>
    <n v="71981"/>
    <n v="23149015"/>
  </r>
  <r>
    <x v="8"/>
    <x v="4"/>
    <x v="1"/>
    <x v="2"/>
    <x v="4"/>
    <n v="45"/>
    <n v="2069"/>
    <n v="12"/>
    <n v="71981"/>
    <n v="23149015"/>
  </r>
  <r>
    <x v="8"/>
    <x v="6"/>
    <x v="1"/>
    <x v="2"/>
    <x v="1"/>
    <n v="0"/>
    <n v="0"/>
    <n v="0"/>
    <n v="72452"/>
    <n v="23056413"/>
  </r>
  <r>
    <x v="8"/>
    <x v="6"/>
    <x v="1"/>
    <x v="2"/>
    <x v="2"/>
    <n v="564"/>
    <n v="27398"/>
    <n v="209"/>
    <n v="72452"/>
    <n v="23056413"/>
  </r>
  <r>
    <x v="8"/>
    <x v="6"/>
    <x v="1"/>
    <x v="2"/>
    <x v="3"/>
    <n v="0"/>
    <n v="0"/>
    <n v="0"/>
    <n v="72452"/>
    <n v="23056413"/>
  </r>
  <r>
    <x v="8"/>
    <x v="6"/>
    <x v="1"/>
    <x v="2"/>
    <x v="4"/>
    <n v="68"/>
    <n v="3720"/>
    <n v="14"/>
    <n v="72452"/>
    <n v="23056413"/>
  </r>
  <r>
    <x v="8"/>
    <x v="6"/>
    <x v="1"/>
    <x v="2"/>
    <x v="5"/>
    <n v="0"/>
    <n v="0"/>
    <n v="0"/>
    <n v="72452"/>
    <n v="23056413"/>
  </r>
  <r>
    <x v="8"/>
    <x v="6"/>
    <x v="1"/>
    <x v="2"/>
    <x v="0"/>
    <n v="0"/>
    <n v="0"/>
    <n v="0"/>
    <n v="72452"/>
    <n v="23056413"/>
  </r>
  <r>
    <x v="8"/>
    <x v="7"/>
    <x v="0"/>
    <x v="2"/>
    <x v="1"/>
    <n v="0"/>
    <n v="0"/>
    <n v="0"/>
    <n v="73773"/>
    <n v="23430978"/>
  </r>
  <r>
    <x v="8"/>
    <x v="7"/>
    <x v="0"/>
    <x v="2"/>
    <x v="5"/>
    <n v="0"/>
    <n v="0"/>
    <n v="0"/>
    <n v="73773"/>
    <n v="23430978"/>
  </r>
  <r>
    <x v="8"/>
    <x v="7"/>
    <x v="0"/>
    <x v="2"/>
    <x v="4"/>
    <n v="529"/>
    <n v="29540"/>
    <n v="145"/>
    <n v="73773"/>
    <n v="23430978"/>
  </r>
  <r>
    <x v="8"/>
    <x v="7"/>
    <x v="0"/>
    <x v="2"/>
    <x v="3"/>
    <n v="0"/>
    <n v="0"/>
    <n v="0"/>
    <n v="73773"/>
    <n v="23430978"/>
  </r>
  <r>
    <x v="8"/>
    <x v="7"/>
    <x v="0"/>
    <x v="2"/>
    <x v="0"/>
    <n v="0"/>
    <n v="0"/>
    <n v="0"/>
    <n v="73773"/>
    <n v="23430978"/>
  </r>
  <r>
    <x v="8"/>
    <x v="7"/>
    <x v="0"/>
    <x v="2"/>
    <x v="2"/>
    <n v="3170"/>
    <n v="155452"/>
    <n v="1162"/>
    <n v="73773"/>
    <n v="23430978"/>
  </r>
  <r>
    <x v="8"/>
    <x v="3"/>
    <x v="1"/>
    <x v="2"/>
    <x v="5"/>
    <n v="0"/>
    <n v="0"/>
    <n v="0"/>
    <n v="75748"/>
    <n v="24181735"/>
  </r>
  <r>
    <x v="8"/>
    <x v="3"/>
    <x v="1"/>
    <x v="2"/>
    <x v="4"/>
    <n v="33"/>
    <n v="1530"/>
    <n v="6"/>
    <n v="75748"/>
    <n v="24181735"/>
  </r>
  <r>
    <x v="8"/>
    <x v="3"/>
    <x v="1"/>
    <x v="2"/>
    <x v="3"/>
    <n v="1"/>
    <n v="60"/>
    <n v="1"/>
    <n v="75748"/>
    <n v="24181735"/>
  </r>
  <r>
    <x v="8"/>
    <x v="3"/>
    <x v="1"/>
    <x v="2"/>
    <x v="0"/>
    <n v="0"/>
    <n v="0"/>
    <n v="0"/>
    <n v="75748"/>
    <n v="24181735"/>
  </r>
  <r>
    <x v="8"/>
    <x v="3"/>
    <x v="1"/>
    <x v="2"/>
    <x v="2"/>
    <n v="541"/>
    <n v="24569"/>
    <n v="209"/>
    <n v="75748"/>
    <n v="24181735"/>
  </r>
  <r>
    <x v="8"/>
    <x v="3"/>
    <x v="1"/>
    <x v="2"/>
    <x v="1"/>
    <n v="0"/>
    <n v="0"/>
    <n v="0"/>
    <n v="75748"/>
    <n v="24181735"/>
  </r>
  <r>
    <x v="8"/>
    <x v="5"/>
    <x v="0"/>
    <x v="2"/>
    <x v="0"/>
    <n v="0"/>
    <n v="0"/>
    <n v="0"/>
    <n v="79004"/>
    <n v="25134701"/>
  </r>
  <r>
    <x v="8"/>
    <x v="5"/>
    <x v="0"/>
    <x v="2"/>
    <x v="5"/>
    <n v="0"/>
    <n v="0"/>
    <n v="0"/>
    <n v="79004"/>
    <n v="25134701"/>
  </r>
  <r>
    <x v="8"/>
    <x v="5"/>
    <x v="0"/>
    <x v="2"/>
    <x v="4"/>
    <n v="496"/>
    <n v="28985"/>
    <n v="125"/>
    <n v="79004"/>
    <n v="25134701"/>
  </r>
  <r>
    <x v="8"/>
    <x v="5"/>
    <x v="0"/>
    <x v="2"/>
    <x v="3"/>
    <n v="0"/>
    <n v="0"/>
    <n v="0"/>
    <n v="79004"/>
    <n v="25134701"/>
  </r>
  <r>
    <x v="8"/>
    <x v="5"/>
    <x v="0"/>
    <x v="2"/>
    <x v="1"/>
    <n v="0"/>
    <n v="0"/>
    <n v="0"/>
    <n v="79004"/>
    <n v="25134701"/>
  </r>
  <r>
    <x v="8"/>
    <x v="5"/>
    <x v="0"/>
    <x v="2"/>
    <x v="2"/>
    <n v="3247"/>
    <n v="157788"/>
    <n v="1160"/>
    <n v="79004"/>
    <n v="25134701"/>
  </r>
  <r>
    <x v="8"/>
    <x v="0"/>
    <x v="1"/>
    <x v="2"/>
    <x v="0"/>
    <n v="3"/>
    <n v="270"/>
    <n v="1"/>
    <n v="79171"/>
    <n v="17541581"/>
  </r>
  <r>
    <x v="8"/>
    <x v="0"/>
    <x v="1"/>
    <x v="2"/>
    <x v="5"/>
    <n v="10"/>
    <n v="360"/>
    <n v="4"/>
    <n v="79171"/>
    <n v="17541581"/>
  </r>
  <r>
    <x v="8"/>
    <x v="0"/>
    <x v="1"/>
    <x v="2"/>
    <x v="4"/>
    <n v="11"/>
    <n v="990"/>
    <n v="3"/>
    <n v="79171"/>
    <n v="17541581"/>
  </r>
  <r>
    <x v="8"/>
    <x v="0"/>
    <x v="1"/>
    <x v="2"/>
    <x v="3"/>
    <n v="16"/>
    <n v="1320"/>
    <n v="6"/>
    <n v="79171"/>
    <n v="17541581"/>
  </r>
  <r>
    <x v="8"/>
    <x v="0"/>
    <x v="1"/>
    <x v="2"/>
    <x v="1"/>
    <n v="0"/>
    <n v="0"/>
    <n v="0"/>
    <n v="79171"/>
    <n v="17541581"/>
  </r>
  <r>
    <x v="8"/>
    <x v="0"/>
    <x v="1"/>
    <x v="2"/>
    <x v="2"/>
    <n v="557"/>
    <n v="25851"/>
    <n v="210"/>
    <n v="79171"/>
    <n v="17541581"/>
  </r>
  <r>
    <x v="8"/>
    <x v="4"/>
    <x v="0"/>
    <x v="2"/>
    <x v="0"/>
    <n v="0"/>
    <n v="0"/>
    <n v="0"/>
    <n v="81234"/>
    <n v="26286653"/>
  </r>
  <r>
    <x v="8"/>
    <x v="4"/>
    <x v="0"/>
    <x v="2"/>
    <x v="1"/>
    <n v="0"/>
    <n v="0"/>
    <n v="0"/>
    <n v="81234"/>
    <n v="26286653"/>
  </r>
  <r>
    <x v="8"/>
    <x v="4"/>
    <x v="0"/>
    <x v="2"/>
    <x v="2"/>
    <n v="3222"/>
    <n v="157541"/>
    <n v="1153"/>
    <n v="81234"/>
    <n v="26286653"/>
  </r>
  <r>
    <x v="8"/>
    <x v="4"/>
    <x v="0"/>
    <x v="2"/>
    <x v="3"/>
    <n v="13"/>
    <n v="510"/>
    <n v="3"/>
    <n v="81234"/>
    <n v="26286653"/>
  </r>
  <r>
    <x v="8"/>
    <x v="4"/>
    <x v="0"/>
    <x v="2"/>
    <x v="4"/>
    <n v="407"/>
    <n v="24340"/>
    <n v="101"/>
    <n v="81234"/>
    <n v="26286653"/>
  </r>
  <r>
    <x v="8"/>
    <x v="4"/>
    <x v="0"/>
    <x v="2"/>
    <x v="5"/>
    <n v="0"/>
    <n v="0"/>
    <n v="0"/>
    <n v="81234"/>
    <n v="26286653"/>
  </r>
  <r>
    <x v="8"/>
    <x v="6"/>
    <x v="0"/>
    <x v="2"/>
    <x v="4"/>
    <n v="491"/>
    <n v="28780"/>
    <n v="120"/>
    <n v="81393"/>
    <n v="26108477"/>
  </r>
  <r>
    <x v="8"/>
    <x v="6"/>
    <x v="0"/>
    <x v="2"/>
    <x v="3"/>
    <n v="10"/>
    <n v="360"/>
    <n v="2"/>
    <n v="81393"/>
    <n v="26108477"/>
  </r>
  <r>
    <x v="8"/>
    <x v="6"/>
    <x v="0"/>
    <x v="2"/>
    <x v="0"/>
    <n v="0"/>
    <n v="0"/>
    <n v="0"/>
    <n v="81393"/>
    <n v="26108477"/>
  </r>
  <r>
    <x v="8"/>
    <x v="6"/>
    <x v="0"/>
    <x v="2"/>
    <x v="1"/>
    <n v="0"/>
    <n v="0"/>
    <n v="0"/>
    <n v="81393"/>
    <n v="26108477"/>
  </r>
  <r>
    <x v="8"/>
    <x v="6"/>
    <x v="0"/>
    <x v="2"/>
    <x v="5"/>
    <n v="0"/>
    <n v="0"/>
    <n v="0"/>
    <n v="81393"/>
    <n v="26108477"/>
  </r>
  <r>
    <x v="8"/>
    <x v="6"/>
    <x v="0"/>
    <x v="2"/>
    <x v="2"/>
    <n v="3310"/>
    <n v="160402"/>
    <n v="1215"/>
    <n v="81393"/>
    <n v="26108477"/>
  </r>
  <r>
    <x v="8"/>
    <x v="2"/>
    <x v="1"/>
    <x v="2"/>
    <x v="5"/>
    <n v="0"/>
    <n v="0"/>
    <n v="0"/>
    <n v="81478"/>
    <n v="26268454"/>
  </r>
  <r>
    <x v="8"/>
    <x v="2"/>
    <x v="1"/>
    <x v="2"/>
    <x v="0"/>
    <n v="0"/>
    <n v="0"/>
    <n v="0"/>
    <n v="81478"/>
    <n v="26268454"/>
  </r>
  <r>
    <x v="8"/>
    <x v="2"/>
    <x v="1"/>
    <x v="2"/>
    <x v="1"/>
    <n v="0"/>
    <n v="0"/>
    <n v="0"/>
    <n v="81478"/>
    <n v="26268454"/>
  </r>
  <r>
    <x v="8"/>
    <x v="2"/>
    <x v="1"/>
    <x v="2"/>
    <x v="2"/>
    <n v="686"/>
    <n v="29864"/>
    <n v="235"/>
    <n v="81478"/>
    <n v="26268454"/>
  </r>
  <r>
    <x v="8"/>
    <x v="2"/>
    <x v="1"/>
    <x v="2"/>
    <x v="3"/>
    <n v="7"/>
    <n v="450"/>
    <n v="2"/>
    <n v="81478"/>
    <n v="26268454"/>
  </r>
  <r>
    <x v="8"/>
    <x v="2"/>
    <x v="1"/>
    <x v="2"/>
    <x v="4"/>
    <n v="29"/>
    <n v="1170"/>
    <n v="5"/>
    <n v="81478"/>
    <n v="26268454"/>
  </r>
  <r>
    <x v="8"/>
    <x v="1"/>
    <x v="1"/>
    <x v="2"/>
    <x v="1"/>
    <n v="0"/>
    <n v="0"/>
    <n v="0"/>
    <n v="82511"/>
    <n v="26602487"/>
  </r>
  <r>
    <x v="8"/>
    <x v="1"/>
    <x v="1"/>
    <x v="2"/>
    <x v="5"/>
    <n v="0"/>
    <n v="0"/>
    <n v="0"/>
    <n v="82511"/>
    <n v="26602487"/>
  </r>
  <r>
    <x v="8"/>
    <x v="1"/>
    <x v="1"/>
    <x v="2"/>
    <x v="4"/>
    <n v="13"/>
    <n v="849"/>
    <n v="7"/>
    <n v="82511"/>
    <n v="26602487"/>
  </r>
  <r>
    <x v="8"/>
    <x v="1"/>
    <x v="1"/>
    <x v="2"/>
    <x v="3"/>
    <n v="30"/>
    <n v="1920"/>
    <n v="8"/>
    <n v="82511"/>
    <n v="26602487"/>
  </r>
  <r>
    <x v="8"/>
    <x v="1"/>
    <x v="1"/>
    <x v="2"/>
    <x v="0"/>
    <n v="1"/>
    <n v="90"/>
    <n v="1"/>
    <n v="82511"/>
    <n v="26602487"/>
  </r>
  <r>
    <x v="8"/>
    <x v="1"/>
    <x v="1"/>
    <x v="2"/>
    <x v="2"/>
    <n v="688"/>
    <n v="31505"/>
    <n v="240"/>
    <n v="82511"/>
    <n v="26602487"/>
  </r>
  <r>
    <x v="8"/>
    <x v="3"/>
    <x v="0"/>
    <x v="2"/>
    <x v="5"/>
    <n v="0"/>
    <n v="0"/>
    <n v="0"/>
    <n v="85663"/>
    <n v="27717124"/>
  </r>
  <r>
    <x v="8"/>
    <x v="3"/>
    <x v="0"/>
    <x v="2"/>
    <x v="4"/>
    <n v="316"/>
    <n v="19319"/>
    <n v="82"/>
    <n v="85663"/>
    <n v="27717124"/>
  </r>
  <r>
    <x v="8"/>
    <x v="3"/>
    <x v="0"/>
    <x v="2"/>
    <x v="3"/>
    <n v="12"/>
    <n v="690"/>
    <n v="5"/>
    <n v="85663"/>
    <n v="27717124"/>
  </r>
  <r>
    <x v="8"/>
    <x v="3"/>
    <x v="0"/>
    <x v="2"/>
    <x v="2"/>
    <n v="3484"/>
    <n v="172209"/>
    <n v="1224"/>
    <n v="85663"/>
    <n v="27717124"/>
  </r>
  <r>
    <x v="8"/>
    <x v="3"/>
    <x v="0"/>
    <x v="2"/>
    <x v="0"/>
    <n v="0"/>
    <n v="0"/>
    <n v="0"/>
    <n v="85663"/>
    <n v="27717124"/>
  </r>
  <r>
    <x v="8"/>
    <x v="3"/>
    <x v="0"/>
    <x v="2"/>
    <x v="1"/>
    <n v="0"/>
    <n v="0"/>
    <n v="0"/>
    <n v="85663"/>
    <n v="27717124"/>
  </r>
  <r>
    <x v="8"/>
    <x v="0"/>
    <x v="0"/>
    <x v="2"/>
    <x v="4"/>
    <n v="196"/>
    <n v="12800"/>
    <n v="65"/>
    <n v="91263"/>
    <n v="20320336"/>
  </r>
  <r>
    <x v="8"/>
    <x v="0"/>
    <x v="0"/>
    <x v="2"/>
    <x v="5"/>
    <n v="60"/>
    <n v="3012"/>
    <n v="32"/>
    <n v="91263"/>
    <n v="20320336"/>
  </r>
  <r>
    <x v="8"/>
    <x v="0"/>
    <x v="0"/>
    <x v="2"/>
    <x v="3"/>
    <n v="82"/>
    <n v="4798"/>
    <n v="27"/>
    <n v="91263"/>
    <n v="20320336"/>
  </r>
  <r>
    <x v="8"/>
    <x v="0"/>
    <x v="0"/>
    <x v="2"/>
    <x v="2"/>
    <n v="2762"/>
    <n v="152137"/>
    <n v="1045"/>
    <n v="91263"/>
    <n v="20320336"/>
  </r>
  <r>
    <x v="8"/>
    <x v="0"/>
    <x v="0"/>
    <x v="2"/>
    <x v="1"/>
    <n v="11"/>
    <n v="970"/>
    <n v="5"/>
    <n v="91263"/>
    <n v="20320336"/>
  </r>
  <r>
    <x v="8"/>
    <x v="0"/>
    <x v="0"/>
    <x v="2"/>
    <x v="0"/>
    <n v="3"/>
    <n v="210"/>
    <n v="2"/>
    <n v="91263"/>
    <n v="20320336"/>
  </r>
  <r>
    <x v="8"/>
    <x v="2"/>
    <x v="0"/>
    <x v="2"/>
    <x v="3"/>
    <n v="46"/>
    <n v="2307"/>
    <n v="10"/>
    <n v="93208"/>
    <n v="30286877"/>
  </r>
  <r>
    <x v="8"/>
    <x v="2"/>
    <x v="0"/>
    <x v="2"/>
    <x v="5"/>
    <n v="2"/>
    <n v="120"/>
    <n v="1"/>
    <n v="93208"/>
    <n v="30286877"/>
  </r>
  <r>
    <x v="8"/>
    <x v="2"/>
    <x v="0"/>
    <x v="2"/>
    <x v="4"/>
    <n v="241"/>
    <n v="15740"/>
    <n v="69"/>
    <n v="93208"/>
    <n v="30286877"/>
  </r>
  <r>
    <x v="8"/>
    <x v="2"/>
    <x v="0"/>
    <x v="2"/>
    <x v="0"/>
    <n v="0"/>
    <n v="0"/>
    <n v="0"/>
    <n v="93208"/>
    <n v="30286877"/>
  </r>
  <r>
    <x v="8"/>
    <x v="2"/>
    <x v="0"/>
    <x v="2"/>
    <x v="2"/>
    <n v="3787"/>
    <n v="188078"/>
    <n v="1289"/>
    <n v="93208"/>
    <n v="30286877"/>
  </r>
  <r>
    <x v="8"/>
    <x v="2"/>
    <x v="0"/>
    <x v="2"/>
    <x v="1"/>
    <n v="0"/>
    <n v="0"/>
    <n v="0"/>
    <n v="93208"/>
    <n v="30286877"/>
  </r>
  <r>
    <x v="8"/>
    <x v="1"/>
    <x v="0"/>
    <x v="2"/>
    <x v="5"/>
    <n v="1"/>
    <n v="90"/>
    <n v="1"/>
    <n v="94513"/>
    <n v="30673535"/>
  </r>
  <r>
    <x v="8"/>
    <x v="1"/>
    <x v="0"/>
    <x v="2"/>
    <x v="4"/>
    <n v="288"/>
    <n v="19260"/>
    <n v="80"/>
    <n v="94513"/>
    <n v="30673535"/>
  </r>
  <r>
    <x v="8"/>
    <x v="1"/>
    <x v="0"/>
    <x v="2"/>
    <x v="3"/>
    <n v="101"/>
    <n v="5320"/>
    <n v="30"/>
    <n v="94513"/>
    <n v="30673535"/>
  </r>
  <r>
    <x v="8"/>
    <x v="1"/>
    <x v="0"/>
    <x v="2"/>
    <x v="2"/>
    <n v="3816"/>
    <n v="198474"/>
    <n v="1261"/>
    <n v="94513"/>
    <n v="30673535"/>
  </r>
  <r>
    <x v="8"/>
    <x v="1"/>
    <x v="0"/>
    <x v="2"/>
    <x v="0"/>
    <n v="2"/>
    <n v="180"/>
    <n v="1"/>
    <n v="94513"/>
    <n v="30673535"/>
  </r>
  <r>
    <x v="8"/>
    <x v="1"/>
    <x v="0"/>
    <x v="2"/>
    <x v="1"/>
    <n v="1"/>
    <n v="90"/>
    <n v="1"/>
    <n v="94513"/>
    <n v="30673535"/>
  </r>
  <r>
    <x v="8"/>
    <x v="10"/>
    <x v="1"/>
    <x v="3"/>
    <x v="4"/>
    <n v="219"/>
    <n v="9134"/>
    <n v="55"/>
    <n v="24111"/>
    <n v="7939163"/>
  </r>
  <r>
    <x v="8"/>
    <x v="10"/>
    <x v="1"/>
    <x v="3"/>
    <x v="5"/>
    <n v="0"/>
    <n v="0"/>
    <n v="0"/>
    <n v="24111"/>
    <n v="7939163"/>
  </r>
  <r>
    <x v="8"/>
    <x v="10"/>
    <x v="1"/>
    <x v="3"/>
    <x v="3"/>
    <n v="0"/>
    <n v="0"/>
    <n v="0"/>
    <n v="24111"/>
    <n v="7939163"/>
  </r>
  <r>
    <x v="8"/>
    <x v="10"/>
    <x v="1"/>
    <x v="3"/>
    <x v="2"/>
    <n v="857"/>
    <n v="38887"/>
    <n v="313"/>
    <n v="24111"/>
    <n v="7939163"/>
  </r>
  <r>
    <x v="8"/>
    <x v="10"/>
    <x v="1"/>
    <x v="3"/>
    <x v="1"/>
    <n v="0"/>
    <n v="0"/>
    <n v="0"/>
    <n v="24111"/>
    <n v="7939163"/>
  </r>
  <r>
    <x v="8"/>
    <x v="10"/>
    <x v="1"/>
    <x v="3"/>
    <x v="0"/>
    <n v="0"/>
    <n v="0"/>
    <n v="0"/>
    <n v="24111"/>
    <n v="7939163"/>
  </r>
  <r>
    <x v="8"/>
    <x v="9"/>
    <x v="1"/>
    <x v="3"/>
    <x v="2"/>
    <n v="1062"/>
    <n v="48443"/>
    <n v="394"/>
    <n v="26012"/>
    <n v="8701512"/>
  </r>
  <r>
    <x v="8"/>
    <x v="9"/>
    <x v="1"/>
    <x v="3"/>
    <x v="5"/>
    <n v="0"/>
    <n v="0"/>
    <n v="0"/>
    <n v="26012"/>
    <n v="8701512"/>
  </r>
  <r>
    <x v="8"/>
    <x v="9"/>
    <x v="1"/>
    <x v="3"/>
    <x v="3"/>
    <n v="0"/>
    <n v="0"/>
    <n v="0"/>
    <n v="26012"/>
    <n v="8701512"/>
  </r>
  <r>
    <x v="8"/>
    <x v="9"/>
    <x v="1"/>
    <x v="3"/>
    <x v="1"/>
    <n v="0"/>
    <n v="0"/>
    <n v="0"/>
    <n v="26012"/>
    <n v="8701512"/>
  </r>
  <r>
    <x v="8"/>
    <x v="9"/>
    <x v="1"/>
    <x v="3"/>
    <x v="0"/>
    <n v="0"/>
    <n v="0"/>
    <n v="0"/>
    <n v="26012"/>
    <n v="8701512"/>
  </r>
  <r>
    <x v="8"/>
    <x v="9"/>
    <x v="1"/>
    <x v="3"/>
    <x v="4"/>
    <n v="204"/>
    <n v="10393"/>
    <n v="57"/>
    <n v="26012"/>
    <n v="8701512"/>
  </r>
  <r>
    <x v="8"/>
    <x v="8"/>
    <x v="1"/>
    <x v="3"/>
    <x v="2"/>
    <n v="1180"/>
    <n v="53218"/>
    <n v="407"/>
    <n v="26329"/>
    <n v="9017302"/>
  </r>
  <r>
    <x v="8"/>
    <x v="8"/>
    <x v="1"/>
    <x v="3"/>
    <x v="5"/>
    <n v="0"/>
    <n v="0"/>
    <n v="0"/>
    <n v="26329"/>
    <n v="9017302"/>
  </r>
  <r>
    <x v="8"/>
    <x v="8"/>
    <x v="1"/>
    <x v="3"/>
    <x v="3"/>
    <n v="0"/>
    <n v="0"/>
    <n v="0"/>
    <n v="26329"/>
    <n v="9017302"/>
  </r>
  <r>
    <x v="8"/>
    <x v="8"/>
    <x v="1"/>
    <x v="3"/>
    <x v="0"/>
    <n v="0"/>
    <n v="0"/>
    <n v="0"/>
    <n v="26329"/>
    <n v="9017302"/>
  </r>
  <r>
    <x v="8"/>
    <x v="8"/>
    <x v="1"/>
    <x v="3"/>
    <x v="1"/>
    <n v="0"/>
    <n v="0"/>
    <n v="0"/>
    <n v="26329"/>
    <n v="9017302"/>
  </r>
  <r>
    <x v="8"/>
    <x v="8"/>
    <x v="1"/>
    <x v="3"/>
    <x v="4"/>
    <n v="214"/>
    <n v="11239"/>
    <n v="69"/>
    <n v="26329"/>
    <n v="9017302"/>
  </r>
  <r>
    <x v="8"/>
    <x v="11"/>
    <x v="1"/>
    <x v="3"/>
    <x v="5"/>
    <n v="0"/>
    <n v="0"/>
    <n v="0"/>
    <n v="26705"/>
    <n v="9145402"/>
  </r>
  <r>
    <x v="8"/>
    <x v="11"/>
    <x v="1"/>
    <x v="3"/>
    <x v="0"/>
    <n v="0"/>
    <n v="0"/>
    <n v="0"/>
    <n v="26705"/>
    <n v="9145402"/>
  </r>
  <r>
    <x v="8"/>
    <x v="11"/>
    <x v="1"/>
    <x v="3"/>
    <x v="1"/>
    <n v="0"/>
    <n v="0"/>
    <n v="0"/>
    <n v="26705"/>
    <n v="9145402"/>
  </r>
  <r>
    <x v="8"/>
    <x v="11"/>
    <x v="1"/>
    <x v="3"/>
    <x v="2"/>
    <n v="1082"/>
    <n v="50545"/>
    <n v="360"/>
    <n v="26705"/>
    <n v="9145402"/>
  </r>
  <r>
    <x v="8"/>
    <x v="11"/>
    <x v="1"/>
    <x v="3"/>
    <x v="3"/>
    <n v="0"/>
    <n v="0"/>
    <n v="0"/>
    <n v="26705"/>
    <n v="9145402"/>
  </r>
  <r>
    <x v="8"/>
    <x v="11"/>
    <x v="1"/>
    <x v="3"/>
    <x v="4"/>
    <n v="200"/>
    <n v="10033"/>
    <n v="68"/>
    <n v="26705"/>
    <n v="9145402"/>
  </r>
  <r>
    <x v="8"/>
    <x v="12"/>
    <x v="1"/>
    <x v="3"/>
    <x v="0"/>
    <n v="0"/>
    <n v="0"/>
    <n v="0"/>
    <n v="27156"/>
    <n v="9304824"/>
  </r>
  <r>
    <x v="8"/>
    <x v="12"/>
    <x v="1"/>
    <x v="3"/>
    <x v="5"/>
    <n v="0"/>
    <n v="0"/>
    <n v="0"/>
    <n v="27156"/>
    <n v="9304824"/>
  </r>
  <r>
    <x v="8"/>
    <x v="12"/>
    <x v="1"/>
    <x v="3"/>
    <x v="4"/>
    <n v="196"/>
    <n v="9440"/>
    <n v="52"/>
    <n v="27156"/>
    <n v="9304824"/>
  </r>
  <r>
    <x v="8"/>
    <x v="12"/>
    <x v="1"/>
    <x v="3"/>
    <x v="1"/>
    <n v="0"/>
    <n v="0"/>
    <n v="0"/>
    <n v="27156"/>
    <n v="9304824"/>
  </r>
  <r>
    <x v="8"/>
    <x v="12"/>
    <x v="1"/>
    <x v="3"/>
    <x v="2"/>
    <n v="1129"/>
    <n v="51224"/>
    <n v="381"/>
    <n v="27156"/>
    <n v="9304824"/>
  </r>
  <r>
    <x v="8"/>
    <x v="12"/>
    <x v="1"/>
    <x v="3"/>
    <x v="3"/>
    <n v="0"/>
    <n v="0"/>
    <n v="0"/>
    <n v="27156"/>
    <n v="9304824"/>
  </r>
  <r>
    <x v="8"/>
    <x v="7"/>
    <x v="1"/>
    <x v="3"/>
    <x v="1"/>
    <n v="0"/>
    <n v="0"/>
    <n v="0"/>
    <n v="27869"/>
    <n v="9513872"/>
  </r>
  <r>
    <x v="8"/>
    <x v="7"/>
    <x v="1"/>
    <x v="3"/>
    <x v="2"/>
    <n v="1217"/>
    <n v="62071"/>
    <n v="431"/>
    <n v="27869"/>
    <n v="9513872"/>
  </r>
  <r>
    <x v="8"/>
    <x v="7"/>
    <x v="1"/>
    <x v="3"/>
    <x v="3"/>
    <n v="0"/>
    <n v="0"/>
    <n v="0"/>
    <n v="27869"/>
    <n v="9513872"/>
  </r>
  <r>
    <x v="8"/>
    <x v="7"/>
    <x v="1"/>
    <x v="3"/>
    <x v="4"/>
    <n v="167"/>
    <n v="8830"/>
    <n v="50"/>
    <n v="27869"/>
    <n v="9513872"/>
  </r>
  <r>
    <x v="8"/>
    <x v="7"/>
    <x v="1"/>
    <x v="3"/>
    <x v="5"/>
    <n v="1"/>
    <n v="60"/>
    <n v="1"/>
    <n v="27869"/>
    <n v="9513872"/>
  </r>
  <r>
    <x v="8"/>
    <x v="7"/>
    <x v="1"/>
    <x v="3"/>
    <x v="0"/>
    <n v="0"/>
    <n v="0"/>
    <n v="0"/>
    <n v="27869"/>
    <n v="9513872"/>
  </r>
  <r>
    <x v="8"/>
    <x v="5"/>
    <x v="1"/>
    <x v="3"/>
    <x v="0"/>
    <n v="0"/>
    <n v="0"/>
    <n v="0"/>
    <n v="28637"/>
    <n v="9836297"/>
  </r>
  <r>
    <x v="8"/>
    <x v="5"/>
    <x v="1"/>
    <x v="3"/>
    <x v="4"/>
    <n v="190"/>
    <n v="9796"/>
    <n v="53"/>
    <n v="28637"/>
    <n v="9836297"/>
  </r>
  <r>
    <x v="8"/>
    <x v="5"/>
    <x v="1"/>
    <x v="3"/>
    <x v="5"/>
    <n v="8"/>
    <n v="300"/>
    <n v="2"/>
    <n v="28637"/>
    <n v="9836297"/>
  </r>
  <r>
    <x v="8"/>
    <x v="5"/>
    <x v="1"/>
    <x v="3"/>
    <x v="2"/>
    <n v="1230"/>
    <n v="64567"/>
    <n v="430"/>
    <n v="28637"/>
    <n v="9836297"/>
  </r>
  <r>
    <x v="8"/>
    <x v="5"/>
    <x v="1"/>
    <x v="3"/>
    <x v="1"/>
    <n v="0"/>
    <n v="0"/>
    <n v="0"/>
    <n v="28637"/>
    <n v="9836297"/>
  </r>
  <r>
    <x v="8"/>
    <x v="5"/>
    <x v="1"/>
    <x v="3"/>
    <x v="3"/>
    <n v="0"/>
    <n v="0"/>
    <n v="0"/>
    <n v="28637"/>
    <n v="9836297"/>
  </r>
  <r>
    <x v="8"/>
    <x v="6"/>
    <x v="1"/>
    <x v="3"/>
    <x v="2"/>
    <n v="1363"/>
    <n v="71677"/>
    <n v="493"/>
    <n v="29452"/>
    <n v="10078737"/>
  </r>
  <r>
    <x v="8"/>
    <x v="6"/>
    <x v="1"/>
    <x v="3"/>
    <x v="5"/>
    <n v="6"/>
    <n v="360"/>
    <n v="1"/>
    <n v="29452"/>
    <n v="10078737"/>
  </r>
  <r>
    <x v="8"/>
    <x v="6"/>
    <x v="1"/>
    <x v="3"/>
    <x v="3"/>
    <n v="0"/>
    <n v="0"/>
    <n v="0"/>
    <n v="29452"/>
    <n v="10078737"/>
  </r>
  <r>
    <x v="8"/>
    <x v="6"/>
    <x v="1"/>
    <x v="3"/>
    <x v="1"/>
    <n v="0"/>
    <n v="0"/>
    <n v="0"/>
    <n v="29452"/>
    <n v="10078737"/>
  </r>
  <r>
    <x v="8"/>
    <x v="6"/>
    <x v="1"/>
    <x v="3"/>
    <x v="0"/>
    <n v="0"/>
    <n v="0"/>
    <n v="0"/>
    <n v="29452"/>
    <n v="10078737"/>
  </r>
  <r>
    <x v="8"/>
    <x v="6"/>
    <x v="1"/>
    <x v="3"/>
    <x v="4"/>
    <n v="175"/>
    <n v="9978"/>
    <n v="60"/>
    <n v="29452"/>
    <n v="10078737"/>
  </r>
  <r>
    <x v="8"/>
    <x v="4"/>
    <x v="1"/>
    <x v="3"/>
    <x v="5"/>
    <n v="7"/>
    <n v="390"/>
    <n v="1"/>
    <n v="30167"/>
    <n v="10394708"/>
  </r>
  <r>
    <x v="8"/>
    <x v="4"/>
    <x v="1"/>
    <x v="3"/>
    <x v="4"/>
    <n v="121"/>
    <n v="8012"/>
    <n v="35"/>
    <n v="30167"/>
    <n v="10394708"/>
  </r>
  <r>
    <x v="8"/>
    <x v="4"/>
    <x v="1"/>
    <x v="3"/>
    <x v="3"/>
    <n v="1"/>
    <n v="30"/>
    <n v="1"/>
    <n v="30167"/>
    <n v="10394708"/>
  </r>
  <r>
    <x v="8"/>
    <x v="4"/>
    <x v="1"/>
    <x v="3"/>
    <x v="2"/>
    <n v="1475"/>
    <n v="76171"/>
    <n v="514"/>
    <n v="30167"/>
    <n v="10394708"/>
  </r>
  <r>
    <x v="8"/>
    <x v="4"/>
    <x v="1"/>
    <x v="3"/>
    <x v="0"/>
    <n v="0"/>
    <n v="0"/>
    <n v="0"/>
    <n v="30167"/>
    <n v="10394708"/>
  </r>
  <r>
    <x v="8"/>
    <x v="4"/>
    <x v="1"/>
    <x v="3"/>
    <x v="1"/>
    <n v="0"/>
    <n v="0"/>
    <n v="0"/>
    <n v="30167"/>
    <n v="10394708"/>
  </r>
  <r>
    <x v="8"/>
    <x v="10"/>
    <x v="0"/>
    <x v="3"/>
    <x v="0"/>
    <n v="0"/>
    <n v="0"/>
    <n v="0"/>
    <n v="31696"/>
    <n v="10429051"/>
  </r>
  <r>
    <x v="8"/>
    <x v="10"/>
    <x v="0"/>
    <x v="3"/>
    <x v="4"/>
    <n v="559"/>
    <n v="25035"/>
    <n v="160"/>
    <n v="31696"/>
    <n v="10429051"/>
  </r>
  <r>
    <x v="8"/>
    <x v="10"/>
    <x v="0"/>
    <x v="3"/>
    <x v="5"/>
    <n v="0"/>
    <n v="0"/>
    <n v="0"/>
    <n v="31696"/>
    <n v="10429051"/>
  </r>
  <r>
    <x v="8"/>
    <x v="10"/>
    <x v="0"/>
    <x v="3"/>
    <x v="2"/>
    <n v="4047"/>
    <n v="183586"/>
    <n v="1380"/>
    <n v="31696"/>
    <n v="10429051"/>
  </r>
  <r>
    <x v="8"/>
    <x v="10"/>
    <x v="0"/>
    <x v="3"/>
    <x v="1"/>
    <n v="0"/>
    <n v="0"/>
    <n v="0"/>
    <n v="31696"/>
    <n v="10429051"/>
  </r>
  <r>
    <x v="8"/>
    <x v="10"/>
    <x v="0"/>
    <x v="3"/>
    <x v="3"/>
    <n v="0"/>
    <n v="0"/>
    <n v="0"/>
    <n v="31696"/>
    <n v="10429051"/>
  </r>
  <r>
    <x v="8"/>
    <x v="3"/>
    <x v="1"/>
    <x v="3"/>
    <x v="0"/>
    <n v="7"/>
    <n v="420"/>
    <n v="1"/>
    <n v="31709"/>
    <n v="10894596"/>
  </r>
  <r>
    <x v="8"/>
    <x v="3"/>
    <x v="1"/>
    <x v="3"/>
    <x v="1"/>
    <n v="0"/>
    <n v="0"/>
    <n v="0"/>
    <n v="31709"/>
    <n v="10894596"/>
  </r>
  <r>
    <x v="8"/>
    <x v="3"/>
    <x v="1"/>
    <x v="3"/>
    <x v="2"/>
    <n v="1617"/>
    <n v="80217"/>
    <n v="569"/>
    <n v="31709"/>
    <n v="10894596"/>
  </r>
  <r>
    <x v="8"/>
    <x v="3"/>
    <x v="1"/>
    <x v="3"/>
    <x v="3"/>
    <n v="14"/>
    <n v="630"/>
    <n v="4"/>
    <n v="31709"/>
    <n v="10894596"/>
  </r>
  <r>
    <x v="8"/>
    <x v="3"/>
    <x v="1"/>
    <x v="3"/>
    <x v="4"/>
    <n v="115"/>
    <n v="7520"/>
    <n v="33"/>
    <n v="31709"/>
    <n v="10894596"/>
  </r>
  <r>
    <x v="8"/>
    <x v="3"/>
    <x v="1"/>
    <x v="3"/>
    <x v="5"/>
    <n v="6"/>
    <n v="360"/>
    <n v="1"/>
    <n v="31709"/>
    <n v="10894596"/>
  </r>
  <r>
    <x v="8"/>
    <x v="9"/>
    <x v="0"/>
    <x v="3"/>
    <x v="2"/>
    <n v="5243"/>
    <n v="241912"/>
    <n v="1703"/>
    <n v="34248"/>
    <n v="11530923"/>
  </r>
  <r>
    <x v="8"/>
    <x v="9"/>
    <x v="0"/>
    <x v="3"/>
    <x v="5"/>
    <n v="0"/>
    <n v="0"/>
    <n v="0"/>
    <n v="34248"/>
    <n v="11530923"/>
  </r>
  <r>
    <x v="8"/>
    <x v="9"/>
    <x v="0"/>
    <x v="3"/>
    <x v="3"/>
    <n v="0"/>
    <n v="0"/>
    <n v="0"/>
    <n v="34248"/>
    <n v="11530923"/>
  </r>
  <r>
    <x v="8"/>
    <x v="9"/>
    <x v="0"/>
    <x v="3"/>
    <x v="1"/>
    <n v="0"/>
    <n v="0"/>
    <n v="0"/>
    <n v="34248"/>
    <n v="11530923"/>
  </r>
  <r>
    <x v="8"/>
    <x v="9"/>
    <x v="0"/>
    <x v="3"/>
    <x v="0"/>
    <n v="0"/>
    <n v="0"/>
    <n v="0"/>
    <n v="34248"/>
    <n v="11530923"/>
  </r>
  <r>
    <x v="8"/>
    <x v="9"/>
    <x v="0"/>
    <x v="3"/>
    <x v="4"/>
    <n v="694"/>
    <n v="32152"/>
    <n v="195"/>
    <n v="34248"/>
    <n v="11530923"/>
  </r>
  <r>
    <x v="8"/>
    <x v="2"/>
    <x v="1"/>
    <x v="3"/>
    <x v="5"/>
    <n v="5"/>
    <n v="360"/>
    <n v="1"/>
    <n v="34614"/>
    <n v="11936635"/>
  </r>
  <r>
    <x v="8"/>
    <x v="2"/>
    <x v="1"/>
    <x v="3"/>
    <x v="4"/>
    <n v="100"/>
    <n v="7050"/>
    <n v="29"/>
    <n v="34614"/>
    <n v="11936635"/>
  </r>
  <r>
    <x v="8"/>
    <x v="2"/>
    <x v="1"/>
    <x v="3"/>
    <x v="3"/>
    <n v="5"/>
    <n v="270"/>
    <n v="3"/>
    <n v="34614"/>
    <n v="11936635"/>
  </r>
  <r>
    <x v="8"/>
    <x v="2"/>
    <x v="1"/>
    <x v="3"/>
    <x v="2"/>
    <n v="1926"/>
    <n v="97682"/>
    <n v="649"/>
    <n v="34614"/>
    <n v="11936635"/>
  </r>
  <r>
    <x v="8"/>
    <x v="2"/>
    <x v="1"/>
    <x v="3"/>
    <x v="0"/>
    <n v="6"/>
    <n v="300"/>
    <n v="1"/>
    <n v="34614"/>
    <n v="11936635"/>
  </r>
  <r>
    <x v="8"/>
    <x v="2"/>
    <x v="1"/>
    <x v="3"/>
    <x v="1"/>
    <n v="0"/>
    <n v="0"/>
    <n v="0"/>
    <n v="34614"/>
    <n v="11936635"/>
  </r>
  <r>
    <x v="8"/>
    <x v="8"/>
    <x v="0"/>
    <x v="3"/>
    <x v="5"/>
    <n v="0"/>
    <n v="0"/>
    <n v="0"/>
    <n v="34928"/>
    <n v="12021633"/>
  </r>
  <r>
    <x v="8"/>
    <x v="8"/>
    <x v="0"/>
    <x v="3"/>
    <x v="4"/>
    <n v="870"/>
    <n v="41726"/>
    <n v="249"/>
    <n v="34928"/>
    <n v="12021633"/>
  </r>
  <r>
    <x v="8"/>
    <x v="8"/>
    <x v="0"/>
    <x v="3"/>
    <x v="3"/>
    <n v="0"/>
    <n v="0"/>
    <n v="0"/>
    <n v="34928"/>
    <n v="12021633"/>
  </r>
  <r>
    <x v="8"/>
    <x v="8"/>
    <x v="0"/>
    <x v="3"/>
    <x v="2"/>
    <n v="5787"/>
    <n v="262605"/>
    <n v="1833"/>
    <n v="34928"/>
    <n v="12021633"/>
  </r>
  <r>
    <x v="8"/>
    <x v="8"/>
    <x v="0"/>
    <x v="3"/>
    <x v="0"/>
    <n v="0"/>
    <n v="0"/>
    <n v="0"/>
    <n v="34928"/>
    <n v="12021633"/>
  </r>
  <r>
    <x v="8"/>
    <x v="8"/>
    <x v="0"/>
    <x v="3"/>
    <x v="1"/>
    <n v="0"/>
    <n v="0"/>
    <n v="0"/>
    <n v="34928"/>
    <n v="12021633"/>
  </r>
  <r>
    <x v="8"/>
    <x v="11"/>
    <x v="0"/>
    <x v="3"/>
    <x v="0"/>
    <n v="0"/>
    <n v="0"/>
    <n v="0"/>
    <n v="35331"/>
    <n v="12196827"/>
  </r>
  <r>
    <x v="8"/>
    <x v="11"/>
    <x v="0"/>
    <x v="3"/>
    <x v="1"/>
    <n v="0"/>
    <n v="0"/>
    <n v="0"/>
    <n v="35331"/>
    <n v="12196827"/>
  </r>
  <r>
    <x v="8"/>
    <x v="11"/>
    <x v="0"/>
    <x v="3"/>
    <x v="2"/>
    <n v="5967"/>
    <n v="267531"/>
    <n v="1853"/>
    <n v="35331"/>
    <n v="12196827"/>
  </r>
  <r>
    <x v="8"/>
    <x v="11"/>
    <x v="0"/>
    <x v="3"/>
    <x v="3"/>
    <n v="0"/>
    <n v="0"/>
    <n v="0"/>
    <n v="35331"/>
    <n v="12196827"/>
  </r>
  <r>
    <x v="8"/>
    <x v="11"/>
    <x v="0"/>
    <x v="3"/>
    <x v="4"/>
    <n v="858"/>
    <n v="43433"/>
    <n v="221"/>
    <n v="35331"/>
    <n v="12196827"/>
  </r>
  <r>
    <x v="8"/>
    <x v="11"/>
    <x v="0"/>
    <x v="3"/>
    <x v="5"/>
    <n v="0"/>
    <n v="0"/>
    <n v="0"/>
    <n v="35331"/>
    <n v="12196827"/>
  </r>
  <r>
    <x v="8"/>
    <x v="12"/>
    <x v="0"/>
    <x v="3"/>
    <x v="5"/>
    <n v="0"/>
    <n v="0"/>
    <n v="0"/>
    <n v="36070"/>
    <n v="12458654"/>
  </r>
  <r>
    <x v="8"/>
    <x v="12"/>
    <x v="0"/>
    <x v="3"/>
    <x v="4"/>
    <n v="856"/>
    <n v="41968"/>
    <n v="220"/>
    <n v="36070"/>
    <n v="12458654"/>
  </r>
  <r>
    <x v="8"/>
    <x v="12"/>
    <x v="0"/>
    <x v="3"/>
    <x v="3"/>
    <n v="0"/>
    <n v="0"/>
    <n v="0"/>
    <n v="36070"/>
    <n v="12458654"/>
  </r>
  <r>
    <x v="8"/>
    <x v="12"/>
    <x v="0"/>
    <x v="3"/>
    <x v="2"/>
    <n v="6089"/>
    <n v="276262"/>
    <n v="1885"/>
    <n v="36070"/>
    <n v="12458654"/>
  </r>
  <r>
    <x v="8"/>
    <x v="12"/>
    <x v="0"/>
    <x v="3"/>
    <x v="0"/>
    <n v="0"/>
    <n v="0"/>
    <n v="0"/>
    <n v="36070"/>
    <n v="12458654"/>
  </r>
  <r>
    <x v="8"/>
    <x v="12"/>
    <x v="0"/>
    <x v="3"/>
    <x v="1"/>
    <n v="0"/>
    <n v="0"/>
    <n v="0"/>
    <n v="36070"/>
    <n v="12458654"/>
  </r>
  <r>
    <x v="8"/>
    <x v="7"/>
    <x v="0"/>
    <x v="3"/>
    <x v="4"/>
    <n v="799"/>
    <n v="41653"/>
    <n v="209"/>
    <n v="36803"/>
    <n v="12643197"/>
  </r>
  <r>
    <x v="8"/>
    <x v="7"/>
    <x v="0"/>
    <x v="3"/>
    <x v="5"/>
    <n v="6"/>
    <n v="360"/>
    <n v="1"/>
    <n v="36803"/>
    <n v="12643197"/>
  </r>
  <r>
    <x v="8"/>
    <x v="7"/>
    <x v="0"/>
    <x v="3"/>
    <x v="3"/>
    <n v="0"/>
    <n v="0"/>
    <n v="0"/>
    <n v="36803"/>
    <n v="12643197"/>
  </r>
  <r>
    <x v="8"/>
    <x v="7"/>
    <x v="0"/>
    <x v="3"/>
    <x v="2"/>
    <n v="6226"/>
    <n v="296632"/>
    <n v="1976"/>
    <n v="36803"/>
    <n v="12643197"/>
  </r>
  <r>
    <x v="8"/>
    <x v="7"/>
    <x v="0"/>
    <x v="3"/>
    <x v="1"/>
    <n v="0"/>
    <n v="0"/>
    <n v="0"/>
    <n v="36803"/>
    <n v="12643197"/>
  </r>
  <r>
    <x v="8"/>
    <x v="7"/>
    <x v="0"/>
    <x v="3"/>
    <x v="0"/>
    <n v="0"/>
    <n v="0"/>
    <n v="0"/>
    <n v="36803"/>
    <n v="12643197"/>
  </r>
  <r>
    <x v="8"/>
    <x v="1"/>
    <x v="1"/>
    <x v="3"/>
    <x v="4"/>
    <n v="99"/>
    <n v="6525"/>
    <n v="27"/>
    <n v="37275"/>
    <n v="12837039"/>
  </r>
  <r>
    <x v="8"/>
    <x v="1"/>
    <x v="1"/>
    <x v="3"/>
    <x v="5"/>
    <n v="5"/>
    <n v="390"/>
    <n v="2"/>
    <n v="37275"/>
    <n v="12837039"/>
  </r>
  <r>
    <x v="8"/>
    <x v="1"/>
    <x v="1"/>
    <x v="3"/>
    <x v="3"/>
    <n v="62"/>
    <n v="3300"/>
    <n v="24"/>
    <n v="37275"/>
    <n v="12837039"/>
  </r>
  <r>
    <x v="8"/>
    <x v="1"/>
    <x v="1"/>
    <x v="3"/>
    <x v="2"/>
    <n v="1954"/>
    <n v="102021"/>
    <n v="672"/>
    <n v="37275"/>
    <n v="12837039"/>
  </r>
  <r>
    <x v="8"/>
    <x v="1"/>
    <x v="1"/>
    <x v="3"/>
    <x v="1"/>
    <n v="0"/>
    <n v="0"/>
    <n v="0"/>
    <n v="37275"/>
    <n v="12837039"/>
  </r>
  <r>
    <x v="8"/>
    <x v="1"/>
    <x v="1"/>
    <x v="3"/>
    <x v="0"/>
    <n v="7"/>
    <n v="210"/>
    <n v="1"/>
    <n v="37275"/>
    <n v="12837039"/>
  </r>
  <r>
    <x v="8"/>
    <x v="5"/>
    <x v="0"/>
    <x v="3"/>
    <x v="4"/>
    <n v="842"/>
    <n v="45032"/>
    <n v="210"/>
    <n v="37665"/>
    <n v="12986048"/>
  </r>
  <r>
    <x v="8"/>
    <x v="5"/>
    <x v="0"/>
    <x v="3"/>
    <x v="0"/>
    <n v="0"/>
    <n v="0"/>
    <n v="0"/>
    <n v="37665"/>
    <n v="12986048"/>
  </r>
  <r>
    <x v="8"/>
    <x v="5"/>
    <x v="0"/>
    <x v="3"/>
    <x v="1"/>
    <n v="0"/>
    <n v="0"/>
    <n v="0"/>
    <n v="37665"/>
    <n v="12986048"/>
  </r>
  <r>
    <x v="8"/>
    <x v="5"/>
    <x v="0"/>
    <x v="3"/>
    <x v="2"/>
    <n v="6261"/>
    <n v="311753"/>
    <n v="2000"/>
    <n v="37665"/>
    <n v="12986048"/>
  </r>
  <r>
    <x v="8"/>
    <x v="5"/>
    <x v="0"/>
    <x v="3"/>
    <x v="3"/>
    <n v="1"/>
    <n v="90"/>
    <n v="1"/>
    <n v="37665"/>
    <n v="12986048"/>
  </r>
  <r>
    <x v="8"/>
    <x v="5"/>
    <x v="0"/>
    <x v="3"/>
    <x v="5"/>
    <n v="7"/>
    <n v="420"/>
    <n v="1"/>
    <n v="37665"/>
    <n v="12986048"/>
  </r>
  <r>
    <x v="8"/>
    <x v="6"/>
    <x v="0"/>
    <x v="3"/>
    <x v="4"/>
    <n v="841"/>
    <n v="47053"/>
    <n v="222"/>
    <n v="38626"/>
    <n v="13293284"/>
  </r>
  <r>
    <x v="8"/>
    <x v="6"/>
    <x v="0"/>
    <x v="3"/>
    <x v="5"/>
    <n v="4"/>
    <n v="240"/>
    <n v="1"/>
    <n v="38626"/>
    <n v="13293284"/>
  </r>
  <r>
    <x v="8"/>
    <x v="6"/>
    <x v="0"/>
    <x v="3"/>
    <x v="3"/>
    <n v="11"/>
    <n v="570"/>
    <n v="2"/>
    <n v="38626"/>
    <n v="13293284"/>
  </r>
  <r>
    <x v="8"/>
    <x v="6"/>
    <x v="0"/>
    <x v="3"/>
    <x v="2"/>
    <n v="6158"/>
    <n v="309731"/>
    <n v="2033"/>
    <n v="38626"/>
    <n v="13293284"/>
  </r>
  <r>
    <x v="8"/>
    <x v="6"/>
    <x v="0"/>
    <x v="3"/>
    <x v="1"/>
    <n v="0"/>
    <n v="0"/>
    <n v="0"/>
    <n v="38626"/>
    <n v="13293284"/>
  </r>
  <r>
    <x v="8"/>
    <x v="6"/>
    <x v="0"/>
    <x v="3"/>
    <x v="0"/>
    <n v="0"/>
    <n v="0"/>
    <n v="0"/>
    <n v="38626"/>
    <n v="13293284"/>
  </r>
  <r>
    <x v="8"/>
    <x v="4"/>
    <x v="0"/>
    <x v="3"/>
    <x v="2"/>
    <n v="6209"/>
    <n v="318617"/>
    <n v="2049"/>
    <n v="39452"/>
    <n v="13679579"/>
  </r>
  <r>
    <x v="8"/>
    <x v="4"/>
    <x v="0"/>
    <x v="3"/>
    <x v="5"/>
    <n v="1"/>
    <n v="60"/>
    <n v="1"/>
    <n v="39452"/>
    <n v="13679579"/>
  </r>
  <r>
    <x v="8"/>
    <x v="4"/>
    <x v="0"/>
    <x v="3"/>
    <x v="3"/>
    <n v="43"/>
    <n v="2160"/>
    <n v="11"/>
    <n v="39452"/>
    <n v="13679579"/>
  </r>
  <r>
    <x v="8"/>
    <x v="4"/>
    <x v="0"/>
    <x v="3"/>
    <x v="1"/>
    <n v="0"/>
    <n v="0"/>
    <n v="0"/>
    <n v="39452"/>
    <n v="13679579"/>
  </r>
  <r>
    <x v="8"/>
    <x v="4"/>
    <x v="0"/>
    <x v="3"/>
    <x v="0"/>
    <n v="0"/>
    <n v="0"/>
    <n v="0"/>
    <n v="39452"/>
    <n v="13679579"/>
  </r>
  <r>
    <x v="8"/>
    <x v="4"/>
    <x v="0"/>
    <x v="3"/>
    <x v="4"/>
    <n v="779"/>
    <n v="43476"/>
    <n v="186"/>
    <n v="39452"/>
    <n v="13679579"/>
  </r>
  <r>
    <x v="8"/>
    <x v="0"/>
    <x v="1"/>
    <x v="3"/>
    <x v="5"/>
    <n v="176"/>
    <n v="8820"/>
    <n v="82"/>
    <n v="40267"/>
    <n v="9205113"/>
  </r>
  <r>
    <x v="8"/>
    <x v="0"/>
    <x v="1"/>
    <x v="3"/>
    <x v="0"/>
    <n v="0"/>
    <n v="0"/>
    <n v="0"/>
    <n v="40267"/>
    <n v="9205113"/>
  </r>
  <r>
    <x v="8"/>
    <x v="0"/>
    <x v="1"/>
    <x v="3"/>
    <x v="1"/>
    <n v="4"/>
    <n v="120"/>
    <n v="2"/>
    <n v="40267"/>
    <n v="9205113"/>
  </r>
  <r>
    <x v="8"/>
    <x v="0"/>
    <x v="1"/>
    <x v="3"/>
    <x v="2"/>
    <n v="1621"/>
    <n v="88023"/>
    <n v="608"/>
    <n v="40267"/>
    <n v="9205113"/>
  </r>
  <r>
    <x v="8"/>
    <x v="0"/>
    <x v="1"/>
    <x v="3"/>
    <x v="3"/>
    <n v="36"/>
    <n v="1995"/>
    <n v="18"/>
    <n v="40267"/>
    <n v="9205113"/>
  </r>
  <r>
    <x v="8"/>
    <x v="0"/>
    <x v="1"/>
    <x v="3"/>
    <x v="4"/>
    <n v="83"/>
    <n v="5525"/>
    <n v="30"/>
    <n v="40267"/>
    <n v="9205113"/>
  </r>
  <r>
    <x v="8"/>
    <x v="3"/>
    <x v="0"/>
    <x v="3"/>
    <x v="2"/>
    <n v="6522"/>
    <n v="334056"/>
    <n v="2127"/>
    <n v="41047"/>
    <n v="14198109"/>
  </r>
  <r>
    <x v="8"/>
    <x v="3"/>
    <x v="0"/>
    <x v="3"/>
    <x v="5"/>
    <n v="1"/>
    <n v="30"/>
    <n v="1"/>
    <n v="41047"/>
    <n v="14198109"/>
  </r>
  <r>
    <x v="8"/>
    <x v="3"/>
    <x v="0"/>
    <x v="3"/>
    <x v="3"/>
    <n v="62"/>
    <n v="3330"/>
    <n v="16"/>
    <n v="41047"/>
    <n v="14198109"/>
  </r>
  <r>
    <x v="8"/>
    <x v="3"/>
    <x v="0"/>
    <x v="3"/>
    <x v="0"/>
    <n v="0"/>
    <n v="0"/>
    <n v="0"/>
    <n v="41047"/>
    <n v="14198109"/>
  </r>
  <r>
    <x v="8"/>
    <x v="3"/>
    <x v="0"/>
    <x v="3"/>
    <x v="1"/>
    <n v="0"/>
    <n v="0"/>
    <n v="0"/>
    <n v="41047"/>
    <n v="14198109"/>
  </r>
  <r>
    <x v="8"/>
    <x v="3"/>
    <x v="0"/>
    <x v="3"/>
    <x v="4"/>
    <n v="695"/>
    <n v="40012"/>
    <n v="165"/>
    <n v="41047"/>
    <n v="14198109"/>
  </r>
  <r>
    <x v="8"/>
    <x v="2"/>
    <x v="0"/>
    <x v="3"/>
    <x v="5"/>
    <n v="9"/>
    <n v="630"/>
    <n v="2"/>
    <n v="44383"/>
    <n v="15394362"/>
  </r>
  <r>
    <x v="8"/>
    <x v="2"/>
    <x v="0"/>
    <x v="3"/>
    <x v="0"/>
    <n v="0"/>
    <n v="0"/>
    <n v="0"/>
    <n v="44383"/>
    <n v="15394362"/>
  </r>
  <r>
    <x v="8"/>
    <x v="2"/>
    <x v="0"/>
    <x v="3"/>
    <x v="1"/>
    <n v="0"/>
    <n v="0"/>
    <n v="0"/>
    <n v="44383"/>
    <n v="15394362"/>
  </r>
  <r>
    <x v="8"/>
    <x v="2"/>
    <x v="0"/>
    <x v="3"/>
    <x v="2"/>
    <n v="6981"/>
    <n v="365560"/>
    <n v="2225"/>
    <n v="44383"/>
    <n v="15394362"/>
  </r>
  <r>
    <x v="8"/>
    <x v="2"/>
    <x v="0"/>
    <x v="3"/>
    <x v="3"/>
    <n v="149"/>
    <n v="7291"/>
    <n v="42"/>
    <n v="44383"/>
    <n v="15394362"/>
  </r>
  <r>
    <x v="8"/>
    <x v="2"/>
    <x v="0"/>
    <x v="3"/>
    <x v="4"/>
    <n v="563"/>
    <n v="32556"/>
    <n v="147"/>
    <n v="44383"/>
    <n v="15394362"/>
  </r>
  <r>
    <x v="8"/>
    <x v="1"/>
    <x v="0"/>
    <x v="3"/>
    <x v="0"/>
    <n v="7"/>
    <n v="510"/>
    <n v="2"/>
    <n v="47311"/>
    <n v="16362025"/>
  </r>
  <r>
    <x v="8"/>
    <x v="1"/>
    <x v="0"/>
    <x v="3"/>
    <x v="5"/>
    <n v="21"/>
    <n v="990"/>
    <n v="16"/>
    <n v="47311"/>
    <n v="16362025"/>
  </r>
  <r>
    <x v="8"/>
    <x v="1"/>
    <x v="0"/>
    <x v="3"/>
    <x v="4"/>
    <n v="443"/>
    <n v="28470"/>
    <n v="109"/>
    <n v="47311"/>
    <n v="16362025"/>
  </r>
  <r>
    <x v="8"/>
    <x v="1"/>
    <x v="0"/>
    <x v="3"/>
    <x v="1"/>
    <n v="0"/>
    <n v="0"/>
    <n v="0"/>
    <n v="47311"/>
    <n v="16362025"/>
  </r>
  <r>
    <x v="8"/>
    <x v="1"/>
    <x v="0"/>
    <x v="3"/>
    <x v="2"/>
    <n v="6724"/>
    <n v="370786"/>
    <n v="2161"/>
    <n v="47311"/>
    <n v="16362025"/>
  </r>
  <r>
    <x v="8"/>
    <x v="1"/>
    <x v="0"/>
    <x v="3"/>
    <x v="3"/>
    <n v="376"/>
    <n v="19355"/>
    <n v="133"/>
    <n v="47311"/>
    <n v="16362025"/>
  </r>
  <r>
    <x v="8"/>
    <x v="0"/>
    <x v="0"/>
    <x v="3"/>
    <x v="1"/>
    <n v="7"/>
    <n v="360"/>
    <n v="5"/>
    <n v="50511"/>
    <n v="11632232"/>
  </r>
  <r>
    <x v="8"/>
    <x v="0"/>
    <x v="0"/>
    <x v="3"/>
    <x v="2"/>
    <n v="5148"/>
    <n v="297404"/>
    <n v="1985"/>
    <n v="50511"/>
    <n v="11632232"/>
  </r>
  <r>
    <x v="8"/>
    <x v="0"/>
    <x v="0"/>
    <x v="3"/>
    <x v="3"/>
    <n v="255"/>
    <n v="15530"/>
    <n v="105"/>
    <n v="50511"/>
    <n v="11632232"/>
  </r>
  <r>
    <x v="8"/>
    <x v="0"/>
    <x v="0"/>
    <x v="3"/>
    <x v="4"/>
    <n v="319"/>
    <n v="22000"/>
    <n v="102"/>
    <n v="50511"/>
    <n v="11632232"/>
  </r>
  <r>
    <x v="8"/>
    <x v="0"/>
    <x v="0"/>
    <x v="3"/>
    <x v="5"/>
    <n v="667"/>
    <n v="32605"/>
    <n v="290"/>
    <n v="50511"/>
    <n v="11632232"/>
  </r>
  <r>
    <x v="8"/>
    <x v="0"/>
    <x v="0"/>
    <x v="3"/>
    <x v="0"/>
    <n v="18"/>
    <n v="1200"/>
    <n v="8"/>
    <n v="50511"/>
    <n v="11632232"/>
  </r>
  <r>
    <x v="9"/>
    <x v="2"/>
    <x v="0"/>
    <x v="0"/>
    <x v="2"/>
    <n v="39"/>
    <n v="1264"/>
    <n v="19"/>
    <n v="36926"/>
    <n v="10655489"/>
  </r>
  <r>
    <x v="9"/>
    <x v="2"/>
    <x v="0"/>
    <x v="0"/>
    <x v="5"/>
    <n v="0"/>
    <n v="0"/>
    <n v="0"/>
    <n v="36926"/>
    <n v="10655489"/>
  </r>
  <r>
    <x v="9"/>
    <x v="2"/>
    <x v="0"/>
    <x v="0"/>
    <x v="3"/>
    <n v="0"/>
    <n v="0"/>
    <n v="0"/>
    <n v="36926"/>
    <n v="10655489"/>
  </r>
  <r>
    <x v="9"/>
    <x v="2"/>
    <x v="0"/>
    <x v="0"/>
    <x v="1"/>
    <n v="0"/>
    <n v="0"/>
    <n v="0"/>
    <n v="36926"/>
    <n v="10655489"/>
  </r>
  <r>
    <x v="9"/>
    <x v="2"/>
    <x v="0"/>
    <x v="0"/>
    <x v="0"/>
    <n v="0"/>
    <n v="0"/>
    <n v="0"/>
    <n v="36926"/>
    <n v="10655489"/>
  </r>
  <r>
    <x v="9"/>
    <x v="2"/>
    <x v="0"/>
    <x v="0"/>
    <x v="4"/>
    <n v="1"/>
    <n v="30"/>
    <n v="1"/>
    <n v="36926"/>
    <n v="10655489"/>
  </r>
  <r>
    <x v="9"/>
    <x v="2"/>
    <x v="1"/>
    <x v="0"/>
    <x v="5"/>
    <n v="0"/>
    <n v="0"/>
    <n v="0"/>
    <n v="38038"/>
    <n v="10972068"/>
  </r>
  <r>
    <x v="9"/>
    <x v="2"/>
    <x v="1"/>
    <x v="0"/>
    <x v="4"/>
    <n v="0"/>
    <n v="0"/>
    <n v="0"/>
    <n v="38038"/>
    <n v="10972068"/>
  </r>
  <r>
    <x v="9"/>
    <x v="2"/>
    <x v="1"/>
    <x v="0"/>
    <x v="3"/>
    <n v="0"/>
    <n v="0"/>
    <n v="0"/>
    <n v="38038"/>
    <n v="10972068"/>
  </r>
  <r>
    <x v="9"/>
    <x v="2"/>
    <x v="1"/>
    <x v="0"/>
    <x v="2"/>
    <n v="51"/>
    <n v="1891"/>
    <n v="22"/>
    <n v="38038"/>
    <n v="10972068"/>
  </r>
  <r>
    <x v="9"/>
    <x v="2"/>
    <x v="1"/>
    <x v="0"/>
    <x v="0"/>
    <n v="0"/>
    <n v="0"/>
    <n v="0"/>
    <n v="38038"/>
    <n v="10972068"/>
  </r>
  <r>
    <x v="9"/>
    <x v="2"/>
    <x v="1"/>
    <x v="0"/>
    <x v="1"/>
    <n v="0"/>
    <n v="0"/>
    <n v="0"/>
    <n v="38038"/>
    <n v="10972068"/>
  </r>
  <r>
    <x v="9"/>
    <x v="0"/>
    <x v="0"/>
    <x v="0"/>
    <x v="1"/>
    <n v="0"/>
    <n v="0"/>
    <n v="0"/>
    <n v="43454"/>
    <n v="10447211"/>
  </r>
  <r>
    <x v="9"/>
    <x v="0"/>
    <x v="0"/>
    <x v="0"/>
    <x v="2"/>
    <n v="23"/>
    <n v="714"/>
    <n v="19"/>
    <n v="43454"/>
    <n v="10447211"/>
  </r>
  <r>
    <x v="9"/>
    <x v="0"/>
    <x v="0"/>
    <x v="0"/>
    <x v="3"/>
    <n v="2"/>
    <n v="60"/>
    <n v="1"/>
    <n v="43454"/>
    <n v="10447211"/>
  </r>
  <r>
    <x v="9"/>
    <x v="0"/>
    <x v="0"/>
    <x v="0"/>
    <x v="4"/>
    <n v="1"/>
    <n v="30"/>
    <n v="1"/>
    <n v="43454"/>
    <n v="10447211"/>
  </r>
  <r>
    <x v="9"/>
    <x v="0"/>
    <x v="0"/>
    <x v="0"/>
    <x v="5"/>
    <n v="0"/>
    <n v="0"/>
    <n v="0"/>
    <n v="43454"/>
    <n v="10447211"/>
  </r>
  <r>
    <x v="9"/>
    <x v="0"/>
    <x v="0"/>
    <x v="0"/>
    <x v="0"/>
    <n v="0"/>
    <n v="0"/>
    <n v="0"/>
    <n v="43454"/>
    <n v="10447211"/>
  </r>
  <r>
    <x v="9"/>
    <x v="1"/>
    <x v="0"/>
    <x v="0"/>
    <x v="2"/>
    <n v="32"/>
    <n v="946"/>
    <n v="18"/>
    <n v="43755"/>
    <n v="11415365"/>
  </r>
  <r>
    <x v="9"/>
    <x v="1"/>
    <x v="0"/>
    <x v="0"/>
    <x v="5"/>
    <n v="0"/>
    <n v="0"/>
    <n v="0"/>
    <n v="43755"/>
    <n v="11415365"/>
  </r>
  <r>
    <x v="9"/>
    <x v="1"/>
    <x v="0"/>
    <x v="0"/>
    <x v="3"/>
    <n v="6"/>
    <n v="180"/>
    <n v="1"/>
    <n v="43755"/>
    <n v="11415365"/>
  </r>
  <r>
    <x v="9"/>
    <x v="1"/>
    <x v="0"/>
    <x v="0"/>
    <x v="0"/>
    <n v="0"/>
    <n v="0"/>
    <n v="0"/>
    <n v="43755"/>
    <n v="11415365"/>
  </r>
  <r>
    <x v="9"/>
    <x v="1"/>
    <x v="0"/>
    <x v="0"/>
    <x v="1"/>
    <n v="0"/>
    <n v="0"/>
    <n v="0"/>
    <n v="43755"/>
    <n v="11415365"/>
  </r>
  <r>
    <x v="9"/>
    <x v="1"/>
    <x v="0"/>
    <x v="0"/>
    <x v="4"/>
    <n v="0"/>
    <n v="0"/>
    <n v="0"/>
    <n v="43755"/>
    <n v="11415365"/>
  </r>
  <r>
    <x v="9"/>
    <x v="3"/>
    <x v="0"/>
    <x v="0"/>
    <x v="3"/>
    <n v="7"/>
    <n v="210"/>
    <n v="1"/>
    <n v="43953"/>
    <n v="11125120"/>
  </r>
  <r>
    <x v="9"/>
    <x v="3"/>
    <x v="0"/>
    <x v="0"/>
    <x v="4"/>
    <n v="1"/>
    <n v="30"/>
    <n v="1"/>
    <n v="43953"/>
    <n v="11125120"/>
  </r>
  <r>
    <x v="9"/>
    <x v="3"/>
    <x v="0"/>
    <x v="0"/>
    <x v="5"/>
    <n v="0"/>
    <n v="0"/>
    <n v="0"/>
    <n v="43953"/>
    <n v="11125120"/>
  </r>
  <r>
    <x v="9"/>
    <x v="3"/>
    <x v="0"/>
    <x v="0"/>
    <x v="0"/>
    <n v="0"/>
    <n v="0"/>
    <n v="0"/>
    <n v="43953"/>
    <n v="11125120"/>
  </r>
  <r>
    <x v="9"/>
    <x v="3"/>
    <x v="0"/>
    <x v="0"/>
    <x v="1"/>
    <n v="0"/>
    <n v="0"/>
    <n v="0"/>
    <n v="43953"/>
    <n v="11125120"/>
  </r>
  <r>
    <x v="9"/>
    <x v="3"/>
    <x v="0"/>
    <x v="0"/>
    <x v="2"/>
    <n v="64"/>
    <n v="1895"/>
    <n v="29"/>
    <n v="43953"/>
    <n v="11125120"/>
  </r>
  <r>
    <x v="9"/>
    <x v="0"/>
    <x v="1"/>
    <x v="0"/>
    <x v="3"/>
    <n v="0"/>
    <n v="0"/>
    <n v="0"/>
    <n v="44177"/>
    <n v="10708787"/>
  </r>
  <r>
    <x v="9"/>
    <x v="0"/>
    <x v="1"/>
    <x v="0"/>
    <x v="4"/>
    <n v="0"/>
    <n v="0"/>
    <n v="0"/>
    <n v="44177"/>
    <n v="10708787"/>
  </r>
  <r>
    <x v="9"/>
    <x v="0"/>
    <x v="1"/>
    <x v="0"/>
    <x v="1"/>
    <n v="0"/>
    <n v="0"/>
    <n v="0"/>
    <n v="44177"/>
    <n v="10708787"/>
  </r>
  <r>
    <x v="9"/>
    <x v="0"/>
    <x v="1"/>
    <x v="0"/>
    <x v="0"/>
    <n v="0"/>
    <n v="0"/>
    <n v="0"/>
    <n v="44177"/>
    <n v="10708787"/>
  </r>
  <r>
    <x v="9"/>
    <x v="0"/>
    <x v="1"/>
    <x v="0"/>
    <x v="2"/>
    <n v="43"/>
    <n v="1945"/>
    <n v="14"/>
    <n v="44177"/>
    <n v="10708787"/>
  </r>
  <r>
    <x v="9"/>
    <x v="0"/>
    <x v="1"/>
    <x v="0"/>
    <x v="5"/>
    <n v="0"/>
    <n v="0"/>
    <n v="0"/>
    <n v="44177"/>
    <n v="10708787"/>
  </r>
  <r>
    <x v="9"/>
    <x v="1"/>
    <x v="1"/>
    <x v="0"/>
    <x v="5"/>
    <n v="0"/>
    <n v="0"/>
    <n v="0"/>
    <n v="44381"/>
    <n v="11743431"/>
  </r>
  <r>
    <x v="9"/>
    <x v="1"/>
    <x v="1"/>
    <x v="0"/>
    <x v="0"/>
    <n v="0"/>
    <n v="0"/>
    <n v="0"/>
    <n v="44381"/>
    <n v="11743431"/>
  </r>
  <r>
    <x v="9"/>
    <x v="1"/>
    <x v="1"/>
    <x v="0"/>
    <x v="1"/>
    <n v="0"/>
    <n v="0"/>
    <n v="0"/>
    <n v="44381"/>
    <n v="11743431"/>
  </r>
  <r>
    <x v="9"/>
    <x v="1"/>
    <x v="1"/>
    <x v="0"/>
    <x v="2"/>
    <n v="56"/>
    <n v="2286"/>
    <n v="16"/>
    <n v="44381"/>
    <n v="11743431"/>
  </r>
  <r>
    <x v="9"/>
    <x v="1"/>
    <x v="1"/>
    <x v="0"/>
    <x v="3"/>
    <n v="0"/>
    <n v="0"/>
    <n v="0"/>
    <n v="44381"/>
    <n v="11743431"/>
  </r>
  <r>
    <x v="9"/>
    <x v="1"/>
    <x v="1"/>
    <x v="0"/>
    <x v="4"/>
    <n v="1"/>
    <n v="90"/>
    <n v="1"/>
    <n v="44381"/>
    <n v="11743431"/>
  </r>
  <r>
    <x v="9"/>
    <x v="3"/>
    <x v="1"/>
    <x v="0"/>
    <x v="5"/>
    <n v="0"/>
    <n v="0"/>
    <n v="0"/>
    <n v="45034"/>
    <n v="11408035"/>
  </r>
  <r>
    <x v="9"/>
    <x v="3"/>
    <x v="1"/>
    <x v="0"/>
    <x v="0"/>
    <n v="0"/>
    <n v="0"/>
    <n v="0"/>
    <n v="45034"/>
    <n v="11408035"/>
  </r>
  <r>
    <x v="9"/>
    <x v="3"/>
    <x v="1"/>
    <x v="0"/>
    <x v="1"/>
    <n v="0"/>
    <n v="0"/>
    <n v="0"/>
    <n v="45034"/>
    <n v="11408035"/>
  </r>
  <r>
    <x v="9"/>
    <x v="3"/>
    <x v="1"/>
    <x v="0"/>
    <x v="2"/>
    <n v="41"/>
    <n v="1587"/>
    <n v="19"/>
    <n v="45034"/>
    <n v="11408035"/>
  </r>
  <r>
    <x v="9"/>
    <x v="3"/>
    <x v="1"/>
    <x v="0"/>
    <x v="3"/>
    <n v="0"/>
    <n v="0"/>
    <n v="0"/>
    <n v="45034"/>
    <n v="11408035"/>
  </r>
  <r>
    <x v="9"/>
    <x v="3"/>
    <x v="1"/>
    <x v="0"/>
    <x v="4"/>
    <n v="3"/>
    <n v="90"/>
    <n v="2"/>
    <n v="45034"/>
    <n v="11408035"/>
  </r>
  <r>
    <x v="9"/>
    <x v="4"/>
    <x v="0"/>
    <x v="0"/>
    <x v="0"/>
    <n v="0"/>
    <n v="0"/>
    <n v="0"/>
    <n v="46881"/>
    <n v="13344546"/>
  </r>
  <r>
    <x v="9"/>
    <x v="4"/>
    <x v="0"/>
    <x v="0"/>
    <x v="1"/>
    <n v="0"/>
    <n v="0"/>
    <n v="0"/>
    <n v="46881"/>
    <n v="13344546"/>
  </r>
  <r>
    <x v="9"/>
    <x v="4"/>
    <x v="0"/>
    <x v="0"/>
    <x v="2"/>
    <n v="70"/>
    <n v="1953"/>
    <n v="24"/>
    <n v="46881"/>
    <n v="13344546"/>
  </r>
  <r>
    <x v="9"/>
    <x v="4"/>
    <x v="0"/>
    <x v="0"/>
    <x v="3"/>
    <n v="0"/>
    <n v="0"/>
    <n v="0"/>
    <n v="46881"/>
    <n v="13344546"/>
  </r>
  <r>
    <x v="9"/>
    <x v="4"/>
    <x v="0"/>
    <x v="0"/>
    <x v="4"/>
    <n v="5"/>
    <n v="135"/>
    <n v="2"/>
    <n v="46881"/>
    <n v="13344546"/>
  </r>
  <r>
    <x v="9"/>
    <x v="4"/>
    <x v="0"/>
    <x v="0"/>
    <x v="5"/>
    <n v="0"/>
    <n v="0"/>
    <n v="0"/>
    <n v="46881"/>
    <n v="13344546"/>
  </r>
  <r>
    <x v="9"/>
    <x v="12"/>
    <x v="0"/>
    <x v="0"/>
    <x v="5"/>
    <n v="0"/>
    <n v="0"/>
    <n v="0"/>
    <n v="47505"/>
    <n v="13931985"/>
  </r>
  <r>
    <x v="9"/>
    <x v="12"/>
    <x v="0"/>
    <x v="0"/>
    <x v="4"/>
    <n v="62"/>
    <n v="2002"/>
    <n v="22"/>
    <n v="47505"/>
    <n v="13931985"/>
  </r>
  <r>
    <x v="9"/>
    <x v="12"/>
    <x v="0"/>
    <x v="0"/>
    <x v="3"/>
    <n v="0"/>
    <n v="0"/>
    <n v="0"/>
    <n v="47505"/>
    <n v="13931985"/>
  </r>
  <r>
    <x v="9"/>
    <x v="12"/>
    <x v="0"/>
    <x v="0"/>
    <x v="2"/>
    <n v="41"/>
    <n v="1132"/>
    <n v="26"/>
    <n v="47505"/>
    <n v="13931985"/>
  </r>
  <r>
    <x v="9"/>
    <x v="12"/>
    <x v="0"/>
    <x v="0"/>
    <x v="0"/>
    <n v="0"/>
    <n v="0"/>
    <n v="0"/>
    <n v="47505"/>
    <n v="13931985"/>
  </r>
  <r>
    <x v="9"/>
    <x v="12"/>
    <x v="0"/>
    <x v="0"/>
    <x v="1"/>
    <n v="0"/>
    <n v="0"/>
    <n v="0"/>
    <n v="47505"/>
    <n v="13931985"/>
  </r>
  <r>
    <x v="9"/>
    <x v="4"/>
    <x v="1"/>
    <x v="0"/>
    <x v="5"/>
    <n v="0"/>
    <n v="0"/>
    <n v="0"/>
    <n v="47937"/>
    <n v="13661055"/>
  </r>
  <r>
    <x v="9"/>
    <x v="4"/>
    <x v="1"/>
    <x v="0"/>
    <x v="0"/>
    <n v="0"/>
    <n v="0"/>
    <n v="0"/>
    <n v="47937"/>
    <n v="13661055"/>
  </r>
  <r>
    <x v="9"/>
    <x v="4"/>
    <x v="1"/>
    <x v="0"/>
    <x v="1"/>
    <n v="0"/>
    <n v="0"/>
    <n v="0"/>
    <n v="47937"/>
    <n v="13661055"/>
  </r>
  <r>
    <x v="9"/>
    <x v="4"/>
    <x v="1"/>
    <x v="0"/>
    <x v="2"/>
    <n v="49"/>
    <n v="1728"/>
    <n v="22"/>
    <n v="47937"/>
    <n v="13661055"/>
  </r>
  <r>
    <x v="9"/>
    <x v="4"/>
    <x v="1"/>
    <x v="0"/>
    <x v="3"/>
    <n v="0"/>
    <n v="0"/>
    <n v="0"/>
    <n v="47937"/>
    <n v="13661055"/>
  </r>
  <r>
    <x v="9"/>
    <x v="4"/>
    <x v="1"/>
    <x v="0"/>
    <x v="4"/>
    <n v="3"/>
    <n v="52"/>
    <n v="3"/>
    <n v="47937"/>
    <n v="13661055"/>
  </r>
  <r>
    <x v="9"/>
    <x v="6"/>
    <x v="0"/>
    <x v="0"/>
    <x v="4"/>
    <n v="35"/>
    <n v="1305"/>
    <n v="17"/>
    <n v="48089"/>
    <n v="13507181"/>
  </r>
  <r>
    <x v="9"/>
    <x v="6"/>
    <x v="0"/>
    <x v="0"/>
    <x v="5"/>
    <n v="0"/>
    <n v="0"/>
    <n v="0"/>
    <n v="48089"/>
    <n v="13507181"/>
  </r>
  <r>
    <x v="9"/>
    <x v="6"/>
    <x v="0"/>
    <x v="0"/>
    <x v="3"/>
    <n v="0"/>
    <n v="0"/>
    <n v="0"/>
    <n v="48089"/>
    <n v="13507181"/>
  </r>
  <r>
    <x v="9"/>
    <x v="6"/>
    <x v="0"/>
    <x v="0"/>
    <x v="2"/>
    <n v="46"/>
    <n v="1475"/>
    <n v="22"/>
    <n v="48089"/>
    <n v="13507181"/>
  </r>
  <r>
    <x v="9"/>
    <x v="6"/>
    <x v="0"/>
    <x v="0"/>
    <x v="1"/>
    <n v="0"/>
    <n v="0"/>
    <n v="0"/>
    <n v="48089"/>
    <n v="13507181"/>
  </r>
  <r>
    <x v="9"/>
    <x v="6"/>
    <x v="0"/>
    <x v="0"/>
    <x v="0"/>
    <n v="0"/>
    <n v="0"/>
    <n v="0"/>
    <n v="48089"/>
    <n v="13507181"/>
  </r>
  <r>
    <x v="9"/>
    <x v="12"/>
    <x v="1"/>
    <x v="0"/>
    <x v="2"/>
    <n v="44"/>
    <n v="1223"/>
    <n v="23"/>
    <n v="48736"/>
    <n v="14291376"/>
  </r>
  <r>
    <x v="9"/>
    <x v="12"/>
    <x v="1"/>
    <x v="0"/>
    <x v="5"/>
    <n v="0"/>
    <n v="0"/>
    <n v="0"/>
    <n v="48736"/>
    <n v="14291376"/>
  </r>
  <r>
    <x v="9"/>
    <x v="12"/>
    <x v="1"/>
    <x v="0"/>
    <x v="3"/>
    <n v="0"/>
    <n v="0"/>
    <n v="0"/>
    <n v="48736"/>
    <n v="14291376"/>
  </r>
  <r>
    <x v="9"/>
    <x v="12"/>
    <x v="1"/>
    <x v="0"/>
    <x v="0"/>
    <n v="0"/>
    <n v="0"/>
    <n v="0"/>
    <n v="48736"/>
    <n v="14291376"/>
  </r>
  <r>
    <x v="9"/>
    <x v="12"/>
    <x v="1"/>
    <x v="0"/>
    <x v="1"/>
    <n v="0"/>
    <n v="0"/>
    <n v="0"/>
    <n v="48736"/>
    <n v="14291376"/>
  </r>
  <r>
    <x v="9"/>
    <x v="12"/>
    <x v="1"/>
    <x v="0"/>
    <x v="4"/>
    <n v="22"/>
    <n v="660"/>
    <n v="7"/>
    <n v="48736"/>
    <n v="14291376"/>
  </r>
  <r>
    <x v="9"/>
    <x v="7"/>
    <x v="0"/>
    <x v="0"/>
    <x v="5"/>
    <n v="0"/>
    <n v="0"/>
    <n v="0"/>
    <n v="49069"/>
    <n v="13828407"/>
  </r>
  <r>
    <x v="9"/>
    <x v="7"/>
    <x v="0"/>
    <x v="0"/>
    <x v="0"/>
    <n v="0"/>
    <n v="0"/>
    <n v="0"/>
    <n v="49069"/>
    <n v="13828407"/>
  </r>
  <r>
    <x v="9"/>
    <x v="7"/>
    <x v="0"/>
    <x v="0"/>
    <x v="1"/>
    <n v="0"/>
    <n v="0"/>
    <n v="0"/>
    <n v="49069"/>
    <n v="13828407"/>
  </r>
  <r>
    <x v="9"/>
    <x v="7"/>
    <x v="0"/>
    <x v="0"/>
    <x v="2"/>
    <n v="45"/>
    <n v="1139"/>
    <n v="25"/>
    <n v="49069"/>
    <n v="13828407"/>
  </r>
  <r>
    <x v="9"/>
    <x v="7"/>
    <x v="0"/>
    <x v="0"/>
    <x v="3"/>
    <n v="0"/>
    <n v="0"/>
    <n v="0"/>
    <n v="49069"/>
    <n v="13828407"/>
  </r>
  <r>
    <x v="9"/>
    <x v="7"/>
    <x v="0"/>
    <x v="0"/>
    <x v="4"/>
    <n v="76"/>
    <n v="2370"/>
    <n v="19"/>
    <n v="49069"/>
    <n v="13828407"/>
  </r>
  <r>
    <x v="9"/>
    <x v="11"/>
    <x v="0"/>
    <x v="0"/>
    <x v="5"/>
    <n v="0"/>
    <n v="0"/>
    <n v="0"/>
    <n v="49288"/>
    <n v="14365216"/>
  </r>
  <r>
    <x v="9"/>
    <x v="11"/>
    <x v="0"/>
    <x v="0"/>
    <x v="0"/>
    <n v="0"/>
    <n v="0"/>
    <n v="0"/>
    <n v="49288"/>
    <n v="14365216"/>
  </r>
  <r>
    <x v="9"/>
    <x v="11"/>
    <x v="0"/>
    <x v="0"/>
    <x v="1"/>
    <n v="0"/>
    <n v="0"/>
    <n v="0"/>
    <n v="49288"/>
    <n v="14365216"/>
  </r>
  <r>
    <x v="9"/>
    <x v="11"/>
    <x v="0"/>
    <x v="0"/>
    <x v="2"/>
    <n v="43"/>
    <n v="1190"/>
    <n v="30"/>
    <n v="49288"/>
    <n v="14365216"/>
  </r>
  <r>
    <x v="9"/>
    <x v="11"/>
    <x v="0"/>
    <x v="0"/>
    <x v="3"/>
    <n v="0"/>
    <n v="0"/>
    <n v="0"/>
    <n v="49288"/>
    <n v="14365216"/>
  </r>
  <r>
    <x v="9"/>
    <x v="11"/>
    <x v="0"/>
    <x v="0"/>
    <x v="4"/>
    <n v="60"/>
    <n v="2010"/>
    <n v="23"/>
    <n v="49288"/>
    <n v="14365216"/>
  </r>
  <r>
    <x v="9"/>
    <x v="6"/>
    <x v="1"/>
    <x v="0"/>
    <x v="1"/>
    <n v="0"/>
    <n v="0"/>
    <n v="0"/>
    <n v="49310"/>
    <n v="13879444"/>
  </r>
  <r>
    <x v="9"/>
    <x v="6"/>
    <x v="1"/>
    <x v="0"/>
    <x v="2"/>
    <n v="46"/>
    <n v="1434"/>
    <n v="27"/>
    <n v="49310"/>
    <n v="13879444"/>
  </r>
  <r>
    <x v="9"/>
    <x v="6"/>
    <x v="1"/>
    <x v="0"/>
    <x v="3"/>
    <n v="0"/>
    <n v="0"/>
    <n v="0"/>
    <n v="49310"/>
    <n v="13879444"/>
  </r>
  <r>
    <x v="9"/>
    <x v="6"/>
    <x v="1"/>
    <x v="0"/>
    <x v="4"/>
    <n v="7"/>
    <n v="210"/>
    <n v="5"/>
    <n v="49310"/>
    <n v="13879444"/>
  </r>
  <r>
    <x v="9"/>
    <x v="6"/>
    <x v="1"/>
    <x v="0"/>
    <x v="5"/>
    <n v="0"/>
    <n v="0"/>
    <n v="0"/>
    <n v="49310"/>
    <n v="13879444"/>
  </r>
  <r>
    <x v="9"/>
    <x v="6"/>
    <x v="1"/>
    <x v="0"/>
    <x v="0"/>
    <n v="0"/>
    <n v="0"/>
    <n v="0"/>
    <n v="49310"/>
    <n v="13879444"/>
  </r>
  <r>
    <x v="9"/>
    <x v="5"/>
    <x v="0"/>
    <x v="0"/>
    <x v="3"/>
    <n v="0"/>
    <n v="0"/>
    <n v="0"/>
    <n v="49586"/>
    <n v="13973468"/>
  </r>
  <r>
    <x v="9"/>
    <x v="5"/>
    <x v="0"/>
    <x v="0"/>
    <x v="4"/>
    <n v="35"/>
    <n v="1260"/>
    <n v="13"/>
    <n v="49586"/>
    <n v="13973468"/>
  </r>
  <r>
    <x v="9"/>
    <x v="5"/>
    <x v="0"/>
    <x v="0"/>
    <x v="1"/>
    <n v="0"/>
    <n v="0"/>
    <n v="0"/>
    <n v="49586"/>
    <n v="13973468"/>
  </r>
  <r>
    <x v="9"/>
    <x v="5"/>
    <x v="0"/>
    <x v="0"/>
    <x v="0"/>
    <n v="0"/>
    <n v="0"/>
    <n v="0"/>
    <n v="49586"/>
    <n v="13973468"/>
  </r>
  <r>
    <x v="9"/>
    <x v="5"/>
    <x v="0"/>
    <x v="0"/>
    <x v="2"/>
    <n v="30"/>
    <n v="839"/>
    <n v="20"/>
    <n v="49586"/>
    <n v="13973468"/>
  </r>
  <r>
    <x v="9"/>
    <x v="5"/>
    <x v="0"/>
    <x v="0"/>
    <x v="5"/>
    <n v="0"/>
    <n v="0"/>
    <n v="0"/>
    <n v="49586"/>
    <n v="13973468"/>
  </r>
  <r>
    <x v="9"/>
    <x v="7"/>
    <x v="1"/>
    <x v="0"/>
    <x v="1"/>
    <n v="0"/>
    <n v="0"/>
    <n v="0"/>
    <n v="49975"/>
    <n v="14136704"/>
  </r>
  <r>
    <x v="9"/>
    <x v="7"/>
    <x v="1"/>
    <x v="0"/>
    <x v="2"/>
    <n v="51"/>
    <n v="1302"/>
    <n v="31"/>
    <n v="49975"/>
    <n v="14136704"/>
  </r>
  <r>
    <x v="9"/>
    <x v="7"/>
    <x v="1"/>
    <x v="0"/>
    <x v="3"/>
    <n v="0"/>
    <n v="0"/>
    <n v="0"/>
    <n v="49975"/>
    <n v="14136704"/>
  </r>
  <r>
    <x v="9"/>
    <x v="7"/>
    <x v="1"/>
    <x v="0"/>
    <x v="4"/>
    <n v="28"/>
    <n v="885"/>
    <n v="8"/>
    <n v="49975"/>
    <n v="14136704"/>
  </r>
  <r>
    <x v="9"/>
    <x v="7"/>
    <x v="1"/>
    <x v="0"/>
    <x v="5"/>
    <n v="0"/>
    <n v="0"/>
    <n v="0"/>
    <n v="49975"/>
    <n v="14136704"/>
  </r>
  <r>
    <x v="9"/>
    <x v="7"/>
    <x v="1"/>
    <x v="0"/>
    <x v="0"/>
    <n v="0"/>
    <n v="0"/>
    <n v="0"/>
    <n v="49975"/>
    <n v="14136704"/>
  </r>
  <r>
    <x v="9"/>
    <x v="5"/>
    <x v="1"/>
    <x v="0"/>
    <x v="1"/>
    <n v="0"/>
    <n v="0"/>
    <n v="0"/>
    <n v="50498"/>
    <n v="14299020"/>
  </r>
  <r>
    <x v="9"/>
    <x v="5"/>
    <x v="1"/>
    <x v="0"/>
    <x v="2"/>
    <n v="38"/>
    <n v="1143"/>
    <n v="18"/>
    <n v="50498"/>
    <n v="14299020"/>
  </r>
  <r>
    <x v="9"/>
    <x v="5"/>
    <x v="1"/>
    <x v="0"/>
    <x v="3"/>
    <n v="0"/>
    <n v="0"/>
    <n v="0"/>
    <n v="50498"/>
    <n v="14299020"/>
  </r>
  <r>
    <x v="9"/>
    <x v="5"/>
    <x v="1"/>
    <x v="0"/>
    <x v="4"/>
    <n v="10"/>
    <n v="300"/>
    <n v="5"/>
    <n v="50498"/>
    <n v="14299020"/>
  </r>
  <r>
    <x v="9"/>
    <x v="5"/>
    <x v="1"/>
    <x v="0"/>
    <x v="5"/>
    <n v="0"/>
    <n v="0"/>
    <n v="0"/>
    <n v="50498"/>
    <n v="14299020"/>
  </r>
  <r>
    <x v="9"/>
    <x v="5"/>
    <x v="1"/>
    <x v="0"/>
    <x v="0"/>
    <n v="0"/>
    <n v="0"/>
    <n v="0"/>
    <n v="50498"/>
    <n v="14299020"/>
  </r>
  <r>
    <x v="9"/>
    <x v="11"/>
    <x v="1"/>
    <x v="0"/>
    <x v="2"/>
    <n v="84"/>
    <n v="2582"/>
    <n v="43"/>
    <n v="50785"/>
    <n v="14778836"/>
  </r>
  <r>
    <x v="9"/>
    <x v="11"/>
    <x v="1"/>
    <x v="0"/>
    <x v="5"/>
    <n v="0"/>
    <n v="0"/>
    <n v="0"/>
    <n v="50785"/>
    <n v="14778836"/>
  </r>
  <r>
    <x v="9"/>
    <x v="11"/>
    <x v="1"/>
    <x v="0"/>
    <x v="3"/>
    <n v="0"/>
    <n v="0"/>
    <n v="0"/>
    <n v="50785"/>
    <n v="14778836"/>
  </r>
  <r>
    <x v="9"/>
    <x v="11"/>
    <x v="1"/>
    <x v="0"/>
    <x v="1"/>
    <n v="0"/>
    <n v="0"/>
    <n v="0"/>
    <n v="50785"/>
    <n v="14778836"/>
  </r>
  <r>
    <x v="9"/>
    <x v="11"/>
    <x v="1"/>
    <x v="0"/>
    <x v="0"/>
    <n v="0"/>
    <n v="0"/>
    <n v="0"/>
    <n v="50785"/>
    <n v="14778836"/>
  </r>
  <r>
    <x v="9"/>
    <x v="11"/>
    <x v="1"/>
    <x v="0"/>
    <x v="4"/>
    <n v="17"/>
    <n v="510"/>
    <n v="6"/>
    <n v="50785"/>
    <n v="14778836"/>
  </r>
  <r>
    <x v="9"/>
    <x v="8"/>
    <x v="0"/>
    <x v="0"/>
    <x v="5"/>
    <n v="0"/>
    <n v="0"/>
    <n v="0"/>
    <n v="51133"/>
    <n v="14906945"/>
  </r>
  <r>
    <x v="9"/>
    <x v="8"/>
    <x v="0"/>
    <x v="0"/>
    <x v="0"/>
    <n v="0"/>
    <n v="0"/>
    <n v="0"/>
    <n v="51133"/>
    <n v="14906945"/>
  </r>
  <r>
    <x v="9"/>
    <x v="8"/>
    <x v="0"/>
    <x v="0"/>
    <x v="1"/>
    <n v="0"/>
    <n v="0"/>
    <n v="0"/>
    <n v="51133"/>
    <n v="14906945"/>
  </r>
  <r>
    <x v="9"/>
    <x v="8"/>
    <x v="0"/>
    <x v="0"/>
    <x v="2"/>
    <n v="67"/>
    <n v="1700"/>
    <n v="37"/>
    <n v="51133"/>
    <n v="14906945"/>
  </r>
  <r>
    <x v="9"/>
    <x v="8"/>
    <x v="0"/>
    <x v="0"/>
    <x v="3"/>
    <n v="0"/>
    <n v="0"/>
    <n v="0"/>
    <n v="51133"/>
    <n v="14906945"/>
  </r>
  <r>
    <x v="9"/>
    <x v="8"/>
    <x v="0"/>
    <x v="0"/>
    <x v="4"/>
    <n v="31"/>
    <n v="1040"/>
    <n v="10"/>
    <n v="51133"/>
    <n v="14906945"/>
  </r>
  <r>
    <x v="9"/>
    <x v="10"/>
    <x v="0"/>
    <x v="0"/>
    <x v="1"/>
    <n v="0"/>
    <n v="0"/>
    <n v="0"/>
    <n v="51832"/>
    <n v="14094550"/>
  </r>
  <r>
    <x v="9"/>
    <x v="10"/>
    <x v="0"/>
    <x v="0"/>
    <x v="2"/>
    <n v="62"/>
    <n v="1578"/>
    <n v="38"/>
    <n v="51832"/>
    <n v="14094550"/>
  </r>
  <r>
    <x v="9"/>
    <x v="10"/>
    <x v="0"/>
    <x v="0"/>
    <x v="3"/>
    <n v="0"/>
    <n v="0"/>
    <n v="0"/>
    <n v="51832"/>
    <n v="14094550"/>
  </r>
  <r>
    <x v="9"/>
    <x v="10"/>
    <x v="0"/>
    <x v="0"/>
    <x v="4"/>
    <n v="11"/>
    <n v="330"/>
    <n v="6"/>
    <n v="51832"/>
    <n v="14094550"/>
  </r>
  <r>
    <x v="9"/>
    <x v="10"/>
    <x v="0"/>
    <x v="0"/>
    <x v="5"/>
    <n v="0"/>
    <n v="0"/>
    <n v="0"/>
    <n v="51832"/>
    <n v="14094550"/>
  </r>
  <r>
    <x v="9"/>
    <x v="10"/>
    <x v="0"/>
    <x v="0"/>
    <x v="0"/>
    <n v="0"/>
    <n v="0"/>
    <n v="0"/>
    <n v="51832"/>
    <n v="14094550"/>
  </r>
  <r>
    <x v="9"/>
    <x v="8"/>
    <x v="1"/>
    <x v="0"/>
    <x v="3"/>
    <n v="0"/>
    <n v="0"/>
    <n v="0"/>
    <n v="52343"/>
    <n v="15382981"/>
  </r>
  <r>
    <x v="9"/>
    <x v="8"/>
    <x v="1"/>
    <x v="0"/>
    <x v="4"/>
    <n v="20"/>
    <n v="570"/>
    <n v="8"/>
    <n v="52343"/>
    <n v="15382981"/>
  </r>
  <r>
    <x v="9"/>
    <x v="8"/>
    <x v="1"/>
    <x v="0"/>
    <x v="5"/>
    <n v="0"/>
    <n v="0"/>
    <n v="0"/>
    <n v="52343"/>
    <n v="15382981"/>
  </r>
  <r>
    <x v="9"/>
    <x v="8"/>
    <x v="1"/>
    <x v="0"/>
    <x v="0"/>
    <n v="0"/>
    <n v="0"/>
    <n v="0"/>
    <n v="52343"/>
    <n v="15382981"/>
  </r>
  <r>
    <x v="9"/>
    <x v="8"/>
    <x v="1"/>
    <x v="0"/>
    <x v="1"/>
    <n v="0"/>
    <n v="0"/>
    <n v="0"/>
    <n v="52343"/>
    <n v="15382981"/>
  </r>
  <r>
    <x v="9"/>
    <x v="8"/>
    <x v="1"/>
    <x v="0"/>
    <x v="2"/>
    <n v="96"/>
    <n v="3068"/>
    <n v="40"/>
    <n v="52343"/>
    <n v="15382981"/>
  </r>
  <r>
    <x v="9"/>
    <x v="9"/>
    <x v="0"/>
    <x v="0"/>
    <x v="1"/>
    <n v="0"/>
    <n v="0"/>
    <n v="0"/>
    <n v="52346"/>
    <n v="15074739"/>
  </r>
  <r>
    <x v="9"/>
    <x v="9"/>
    <x v="0"/>
    <x v="0"/>
    <x v="2"/>
    <n v="54"/>
    <n v="1421"/>
    <n v="38"/>
    <n v="52346"/>
    <n v="15074739"/>
  </r>
  <r>
    <x v="9"/>
    <x v="9"/>
    <x v="0"/>
    <x v="0"/>
    <x v="3"/>
    <n v="0"/>
    <n v="0"/>
    <n v="0"/>
    <n v="52346"/>
    <n v="15074739"/>
  </r>
  <r>
    <x v="9"/>
    <x v="9"/>
    <x v="0"/>
    <x v="0"/>
    <x v="4"/>
    <n v="23"/>
    <n v="690"/>
    <n v="11"/>
    <n v="52346"/>
    <n v="15074739"/>
  </r>
  <r>
    <x v="9"/>
    <x v="9"/>
    <x v="0"/>
    <x v="0"/>
    <x v="5"/>
    <n v="0"/>
    <n v="0"/>
    <n v="0"/>
    <n v="52346"/>
    <n v="15074739"/>
  </r>
  <r>
    <x v="9"/>
    <x v="9"/>
    <x v="0"/>
    <x v="0"/>
    <x v="0"/>
    <n v="0"/>
    <n v="0"/>
    <n v="0"/>
    <n v="52346"/>
    <n v="15074739"/>
  </r>
  <r>
    <x v="9"/>
    <x v="10"/>
    <x v="1"/>
    <x v="0"/>
    <x v="4"/>
    <n v="4"/>
    <n v="120"/>
    <n v="1"/>
    <n v="53752"/>
    <n v="14583019"/>
  </r>
  <r>
    <x v="9"/>
    <x v="10"/>
    <x v="1"/>
    <x v="0"/>
    <x v="5"/>
    <n v="0"/>
    <n v="0"/>
    <n v="0"/>
    <n v="53752"/>
    <n v="14583019"/>
  </r>
  <r>
    <x v="9"/>
    <x v="10"/>
    <x v="1"/>
    <x v="0"/>
    <x v="3"/>
    <n v="0"/>
    <n v="0"/>
    <n v="0"/>
    <n v="53752"/>
    <n v="14583019"/>
  </r>
  <r>
    <x v="9"/>
    <x v="10"/>
    <x v="1"/>
    <x v="0"/>
    <x v="2"/>
    <n v="70"/>
    <n v="1890"/>
    <n v="37"/>
    <n v="53752"/>
    <n v="14583019"/>
  </r>
  <r>
    <x v="9"/>
    <x v="10"/>
    <x v="1"/>
    <x v="0"/>
    <x v="1"/>
    <n v="0"/>
    <n v="0"/>
    <n v="0"/>
    <n v="53752"/>
    <n v="14583019"/>
  </r>
  <r>
    <x v="9"/>
    <x v="10"/>
    <x v="1"/>
    <x v="0"/>
    <x v="0"/>
    <n v="0"/>
    <n v="0"/>
    <n v="0"/>
    <n v="53752"/>
    <n v="14583019"/>
  </r>
  <r>
    <x v="9"/>
    <x v="9"/>
    <x v="1"/>
    <x v="0"/>
    <x v="0"/>
    <n v="0"/>
    <n v="0"/>
    <n v="0"/>
    <n v="53917"/>
    <n v="15557848"/>
  </r>
  <r>
    <x v="9"/>
    <x v="9"/>
    <x v="1"/>
    <x v="0"/>
    <x v="1"/>
    <n v="0"/>
    <n v="0"/>
    <n v="0"/>
    <n v="53917"/>
    <n v="15557848"/>
  </r>
  <r>
    <x v="9"/>
    <x v="9"/>
    <x v="1"/>
    <x v="0"/>
    <x v="2"/>
    <n v="89"/>
    <n v="2609"/>
    <n v="41"/>
    <n v="53917"/>
    <n v="15557848"/>
  </r>
  <r>
    <x v="9"/>
    <x v="9"/>
    <x v="1"/>
    <x v="0"/>
    <x v="3"/>
    <n v="0"/>
    <n v="0"/>
    <n v="0"/>
    <n v="53917"/>
    <n v="15557848"/>
  </r>
  <r>
    <x v="9"/>
    <x v="9"/>
    <x v="1"/>
    <x v="0"/>
    <x v="4"/>
    <n v="9"/>
    <n v="300"/>
    <n v="4"/>
    <n v="53917"/>
    <n v="15557848"/>
  </r>
  <r>
    <x v="9"/>
    <x v="9"/>
    <x v="1"/>
    <x v="0"/>
    <x v="5"/>
    <n v="0"/>
    <n v="0"/>
    <n v="0"/>
    <n v="53917"/>
    <n v="15557848"/>
  </r>
  <r>
    <x v="9"/>
    <x v="2"/>
    <x v="1"/>
    <x v="1"/>
    <x v="5"/>
    <n v="0"/>
    <n v="0"/>
    <n v="0"/>
    <n v="42059"/>
    <n v="11626307"/>
  </r>
  <r>
    <x v="9"/>
    <x v="2"/>
    <x v="1"/>
    <x v="1"/>
    <x v="4"/>
    <n v="1"/>
    <n v="7"/>
    <n v="1"/>
    <n v="42059"/>
    <n v="11626307"/>
  </r>
  <r>
    <x v="9"/>
    <x v="2"/>
    <x v="1"/>
    <x v="1"/>
    <x v="3"/>
    <n v="0"/>
    <n v="0"/>
    <n v="0"/>
    <n v="42059"/>
    <n v="11626307"/>
  </r>
  <r>
    <x v="9"/>
    <x v="2"/>
    <x v="1"/>
    <x v="1"/>
    <x v="0"/>
    <n v="0"/>
    <n v="0"/>
    <n v="0"/>
    <n v="42059"/>
    <n v="11626307"/>
  </r>
  <r>
    <x v="9"/>
    <x v="2"/>
    <x v="1"/>
    <x v="1"/>
    <x v="1"/>
    <n v="4"/>
    <n v="120"/>
    <n v="1"/>
    <n v="42059"/>
    <n v="11626307"/>
  </r>
  <r>
    <x v="9"/>
    <x v="2"/>
    <x v="1"/>
    <x v="1"/>
    <x v="2"/>
    <n v="81"/>
    <n v="2934"/>
    <n v="34"/>
    <n v="42059"/>
    <n v="11626307"/>
  </r>
  <r>
    <x v="9"/>
    <x v="0"/>
    <x v="1"/>
    <x v="1"/>
    <x v="0"/>
    <n v="0"/>
    <n v="0"/>
    <n v="0"/>
    <n v="43124"/>
    <n v="10809129"/>
  </r>
  <r>
    <x v="9"/>
    <x v="0"/>
    <x v="1"/>
    <x v="1"/>
    <x v="1"/>
    <n v="0"/>
    <n v="0"/>
    <n v="0"/>
    <n v="43124"/>
    <n v="10809129"/>
  </r>
  <r>
    <x v="9"/>
    <x v="0"/>
    <x v="1"/>
    <x v="1"/>
    <x v="2"/>
    <n v="68"/>
    <n v="2599"/>
    <n v="40"/>
    <n v="43124"/>
    <n v="10809129"/>
  </r>
  <r>
    <x v="9"/>
    <x v="0"/>
    <x v="1"/>
    <x v="1"/>
    <x v="3"/>
    <n v="0"/>
    <n v="0"/>
    <n v="0"/>
    <n v="43124"/>
    <n v="10809129"/>
  </r>
  <r>
    <x v="9"/>
    <x v="0"/>
    <x v="1"/>
    <x v="1"/>
    <x v="4"/>
    <n v="0"/>
    <n v="0"/>
    <n v="0"/>
    <n v="43124"/>
    <n v="10809129"/>
  </r>
  <r>
    <x v="9"/>
    <x v="0"/>
    <x v="1"/>
    <x v="1"/>
    <x v="5"/>
    <n v="1"/>
    <n v="30"/>
    <n v="1"/>
    <n v="43124"/>
    <n v="10809129"/>
  </r>
  <r>
    <x v="9"/>
    <x v="1"/>
    <x v="1"/>
    <x v="1"/>
    <x v="5"/>
    <n v="0"/>
    <n v="0"/>
    <n v="0"/>
    <n v="44820"/>
    <n v="12456136"/>
  </r>
  <r>
    <x v="9"/>
    <x v="1"/>
    <x v="1"/>
    <x v="1"/>
    <x v="4"/>
    <n v="0"/>
    <n v="0"/>
    <n v="0"/>
    <n v="44820"/>
    <n v="12456136"/>
  </r>
  <r>
    <x v="9"/>
    <x v="1"/>
    <x v="1"/>
    <x v="1"/>
    <x v="3"/>
    <n v="4"/>
    <n v="105"/>
    <n v="2"/>
    <n v="44820"/>
    <n v="12456136"/>
  </r>
  <r>
    <x v="9"/>
    <x v="1"/>
    <x v="1"/>
    <x v="1"/>
    <x v="2"/>
    <n v="83"/>
    <n v="2989"/>
    <n v="38"/>
    <n v="44820"/>
    <n v="12456136"/>
  </r>
  <r>
    <x v="9"/>
    <x v="1"/>
    <x v="1"/>
    <x v="1"/>
    <x v="0"/>
    <n v="0"/>
    <n v="0"/>
    <n v="0"/>
    <n v="44820"/>
    <n v="12456136"/>
  </r>
  <r>
    <x v="9"/>
    <x v="1"/>
    <x v="1"/>
    <x v="1"/>
    <x v="1"/>
    <n v="0"/>
    <n v="0"/>
    <n v="0"/>
    <n v="44820"/>
    <n v="12456136"/>
  </r>
  <r>
    <x v="9"/>
    <x v="3"/>
    <x v="1"/>
    <x v="1"/>
    <x v="5"/>
    <n v="0"/>
    <n v="0"/>
    <n v="0"/>
    <n v="47078"/>
    <n v="12044003"/>
  </r>
  <r>
    <x v="9"/>
    <x v="3"/>
    <x v="1"/>
    <x v="1"/>
    <x v="4"/>
    <n v="4"/>
    <n v="120"/>
    <n v="3"/>
    <n v="47078"/>
    <n v="12044003"/>
  </r>
  <r>
    <x v="9"/>
    <x v="3"/>
    <x v="1"/>
    <x v="1"/>
    <x v="3"/>
    <n v="1"/>
    <n v="30"/>
    <n v="1"/>
    <n v="47078"/>
    <n v="12044003"/>
  </r>
  <r>
    <x v="9"/>
    <x v="3"/>
    <x v="1"/>
    <x v="1"/>
    <x v="2"/>
    <n v="83"/>
    <n v="3142"/>
    <n v="25"/>
    <n v="47078"/>
    <n v="12044003"/>
  </r>
  <r>
    <x v="9"/>
    <x v="3"/>
    <x v="1"/>
    <x v="1"/>
    <x v="0"/>
    <n v="0"/>
    <n v="0"/>
    <n v="0"/>
    <n v="47078"/>
    <n v="12044003"/>
  </r>
  <r>
    <x v="9"/>
    <x v="3"/>
    <x v="1"/>
    <x v="1"/>
    <x v="1"/>
    <n v="1"/>
    <n v="30"/>
    <n v="1"/>
    <n v="47078"/>
    <n v="12044003"/>
  </r>
  <r>
    <x v="9"/>
    <x v="2"/>
    <x v="0"/>
    <x v="1"/>
    <x v="5"/>
    <n v="3"/>
    <n v="270"/>
    <n v="1"/>
    <n v="50697"/>
    <n v="14005475"/>
  </r>
  <r>
    <x v="9"/>
    <x v="2"/>
    <x v="0"/>
    <x v="1"/>
    <x v="0"/>
    <n v="11"/>
    <n v="390"/>
    <n v="2"/>
    <n v="50697"/>
    <n v="14005475"/>
  </r>
  <r>
    <x v="9"/>
    <x v="2"/>
    <x v="0"/>
    <x v="1"/>
    <x v="1"/>
    <n v="0"/>
    <n v="0"/>
    <n v="0"/>
    <n v="50697"/>
    <n v="14005475"/>
  </r>
  <r>
    <x v="9"/>
    <x v="2"/>
    <x v="0"/>
    <x v="1"/>
    <x v="2"/>
    <n v="447"/>
    <n v="16372"/>
    <n v="193"/>
    <n v="50697"/>
    <n v="14005475"/>
  </r>
  <r>
    <x v="9"/>
    <x v="2"/>
    <x v="0"/>
    <x v="1"/>
    <x v="3"/>
    <n v="37"/>
    <n v="1144"/>
    <n v="11"/>
    <n v="50697"/>
    <n v="14005475"/>
  </r>
  <r>
    <x v="9"/>
    <x v="2"/>
    <x v="0"/>
    <x v="1"/>
    <x v="4"/>
    <n v="39"/>
    <n v="1324"/>
    <n v="12"/>
    <n v="50697"/>
    <n v="14005475"/>
  </r>
  <r>
    <x v="9"/>
    <x v="0"/>
    <x v="0"/>
    <x v="1"/>
    <x v="3"/>
    <n v="53"/>
    <n v="1920"/>
    <n v="16"/>
    <n v="50954"/>
    <n v="12726992"/>
  </r>
  <r>
    <x v="9"/>
    <x v="0"/>
    <x v="0"/>
    <x v="1"/>
    <x v="4"/>
    <n v="16"/>
    <n v="720"/>
    <n v="5"/>
    <n v="50954"/>
    <n v="12726992"/>
  </r>
  <r>
    <x v="9"/>
    <x v="0"/>
    <x v="0"/>
    <x v="1"/>
    <x v="1"/>
    <n v="3"/>
    <n v="90"/>
    <n v="1"/>
    <n v="50954"/>
    <n v="12726992"/>
  </r>
  <r>
    <x v="9"/>
    <x v="0"/>
    <x v="0"/>
    <x v="1"/>
    <x v="0"/>
    <n v="4"/>
    <n v="360"/>
    <n v="1"/>
    <n v="50954"/>
    <n v="12726992"/>
  </r>
  <r>
    <x v="9"/>
    <x v="0"/>
    <x v="0"/>
    <x v="1"/>
    <x v="5"/>
    <n v="7"/>
    <n v="210"/>
    <n v="6"/>
    <n v="50954"/>
    <n v="12726992"/>
  </r>
  <r>
    <x v="9"/>
    <x v="0"/>
    <x v="0"/>
    <x v="1"/>
    <x v="2"/>
    <n v="464"/>
    <n v="17281"/>
    <n v="219"/>
    <n v="50954"/>
    <n v="12726992"/>
  </r>
  <r>
    <x v="9"/>
    <x v="4"/>
    <x v="1"/>
    <x v="1"/>
    <x v="3"/>
    <n v="1"/>
    <n v="30"/>
    <n v="1"/>
    <n v="50990"/>
    <n v="13963979"/>
  </r>
  <r>
    <x v="9"/>
    <x v="4"/>
    <x v="1"/>
    <x v="1"/>
    <x v="5"/>
    <n v="0"/>
    <n v="0"/>
    <n v="0"/>
    <n v="50990"/>
    <n v="13963979"/>
  </r>
  <r>
    <x v="9"/>
    <x v="4"/>
    <x v="1"/>
    <x v="1"/>
    <x v="4"/>
    <n v="21"/>
    <n v="610"/>
    <n v="6"/>
    <n v="50990"/>
    <n v="13963979"/>
  </r>
  <r>
    <x v="9"/>
    <x v="4"/>
    <x v="1"/>
    <x v="1"/>
    <x v="0"/>
    <n v="2"/>
    <n v="44"/>
    <n v="1"/>
    <n v="50990"/>
    <n v="13963979"/>
  </r>
  <r>
    <x v="9"/>
    <x v="4"/>
    <x v="1"/>
    <x v="1"/>
    <x v="2"/>
    <n v="88"/>
    <n v="3002"/>
    <n v="30"/>
    <n v="50990"/>
    <n v="13963979"/>
  </r>
  <r>
    <x v="9"/>
    <x v="4"/>
    <x v="1"/>
    <x v="1"/>
    <x v="1"/>
    <n v="0"/>
    <n v="0"/>
    <n v="0"/>
    <n v="50990"/>
    <n v="13963979"/>
  </r>
  <r>
    <x v="9"/>
    <x v="1"/>
    <x v="0"/>
    <x v="1"/>
    <x v="5"/>
    <n v="0"/>
    <n v="0"/>
    <n v="0"/>
    <n v="53450"/>
    <n v="14834557"/>
  </r>
  <r>
    <x v="9"/>
    <x v="1"/>
    <x v="0"/>
    <x v="1"/>
    <x v="0"/>
    <n v="6"/>
    <n v="390"/>
    <n v="1"/>
    <n v="53450"/>
    <n v="14834557"/>
  </r>
  <r>
    <x v="9"/>
    <x v="1"/>
    <x v="0"/>
    <x v="1"/>
    <x v="1"/>
    <n v="1"/>
    <n v="30"/>
    <n v="1"/>
    <n v="53450"/>
    <n v="14834557"/>
  </r>
  <r>
    <x v="9"/>
    <x v="1"/>
    <x v="0"/>
    <x v="1"/>
    <x v="2"/>
    <n v="459"/>
    <n v="16586"/>
    <n v="215"/>
    <n v="53450"/>
    <n v="14834557"/>
  </r>
  <r>
    <x v="9"/>
    <x v="1"/>
    <x v="0"/>
    <x v="1"/>
    <x v="3"/>
    <n v="48"/>
    <n v="1890"/>
    <n v="16"/>
    <n v="53450"/>
    <n v="14834557"/>
  </r>
  <r>
    <x v="9"/>
    <x v="1"/>
    <x v="0"/>
    <x v="1"/>
    <x v="4"/>
    <n v="40"/>
    <n v="1484"/>
    <n v="12"/>
    <n v="53450"/>
    <n v="14834557"/>
  </r>
  <r>
    <x v="9"/>
    <x v="6"/>
    <x v="1"/>
    <x v="1"/>
    <x v="4"/>
    <n v="34"/>
    <n v="1120"/>
    <n v="14"/>
    <n v="55282"/>
    <n v="15016356"/>
  </r>
  <r>
    <x v="9"/>
    <x v="6"/>
    <x v="1"/>
    <x v="1"/>
    <x v="3"/>
    <n v="0"/>
    <n v="0"/>
    <n v="0"/>
    <n v="55282"/>
    <n v="15016356"/>
  </r>
  <r>
    <x v="9"/>
    <x v="6"/>
    <x v="1"/>
    <x v="1"/>
    <x v="5"/>
    <n v="0"/>
    <n v="0"/>
    <n v="0"/>
    <n v="55282"/>
    <n v="15016356"/>
  </r>
  <r>
    <x v="9"/>
    <x v="6"/>
    <x v="1"/>
    <x v="1"/>
    <x v="1"/>
    <n v="0"/>
    <n v="0"/>
    <n v="0"/>
    <n v="55282"/>
    <n v="15016356"/>
  </r>
  <r>
    <x v="9"/>
    <x v="6"/>
    <x v="1"/>
    <x v="1"/>
    <x v="0"/>
    <n v="5"/>
    <n v="150"/>
    <n v="1"/>
    <n v="55282"/>
    <n v="15016356"/>
  </r>
  <r>
    <x v="9"/>
    <x v="6"/>
    <x v="1"/>
    <x v="1"/>
    <x v="2"/>
    <n v="44"/>
    <n v="1423"/>
    <n v="24"/>
    <n v="55282"/>
    <n v="15016356"/>
  </r>
  <r>
    <x v="9"/>
    <x v="12"/>
    <x v="1"/>
    <x v="1"/>
    <x v="5"/>
    <n v="0"/>
    <n v="0"/>
    <n v="0"/>
    <n v="56392"/>
    <n v="15678493"/>
  </r>
  <r>
    <x v="9"/>
    <x v="12"/>
    <x v="1"/>
    <x v="1"/>
    <x v="0"/>
    <n v="0"/>
    <n v="0"/>
    <n v="0"/>
    <n v="56392"/>
    <n v="15678493"/>
  </r>
  <r>
    <x v="9"/>
    <x v="12"/>
    <x v="1"/>
    <x v="1"/>
    <x v="1"/>
    <n v="0"/>
    <n v="0"/>
    <n v="0"/>
    <n v="56392"/>
    <n v="15678493"/>
  </r>
  <r>
    <x v="9"/>
    <x v="12"/>
    <x v="1"/>
    <x v="1"/>
    <x v="2"/>
    <n v="34"/>
    <n v="1481"/>
    <n v="20"/>
    <n v="56392"/>
    <n v="15678493"/>
  </r>
  <r>
    <x v="9"/>
    <x v="12"/>
    <x v="1"/>
    <x v="1"/>
    <x v="3"/>
    <n v="0"/>
    <n v="0"/>
    <n v="0"/>
    <n v="56392"/>
    <n v="15678493"/>
  </r>
  <r>
    <x v="9"/>
    <x v="12"/>
    <x v="1"/>
    <x v="1"/>
    <x v="4"/>
    <n v="60"/>
    <n v="1963"/>
    <n v="25"/>
    <n v="56392"/>
    <n v="15678493"/>
  </r>
  <r>
    <x v="9"/>
    <x v="7"/>
    <x v="1"/>
    <x v="1"/>
    <x v="3"/>
    <n v="0"/>
    <n v="0"/>
    <n v="0"/>
    <n v="58346"/>
    <n v="15581677"/>
  </r>
  <r>
    <x v="9"/>
    <x v="7"/>
    <x v="1"/>
    <x v="1"/>
    <x v="4"/>
    <n v="54"/>
    <n v="1740"/>
    <n v="19"/>
    <n v="58346"/>
    <n v="15581677"/>
  </r>
  <r>
    <x v="9"/>
    <x v="7"/>
    <x v="1"/>
    <x v="1"/>
    <x v="1"/>
    <n v="0"/>
    <n v="0"/>
    <n v="0"/>
    <n v="58346"/>
    <n v="15581677"/>
  </r>
  <r>
    <x v="9"/>
    <x v="7"/>
    <x v="1"/>
    <x v="1"/>
    <x v="0"/>
    <n v="0"/>
    <n v="0"/>
    <n v="0"/>
    <n v="58346"/>
    <n v="15581677"/>
  </r>
  <r>
    <x v="9"/>
    <x v="7"/>
    <x v="1"/>
    <x v="1"/>
    <x v="5"/>
    <n v="0"/>
    <n v="0"/>
    <n v="0"/>
    <n v="58346"/>
    <n v="15581677"/>
  </r>
  <r>
    <x v="9"/>
    <x v="7"/>
    <x v="1"/>
    <x v="1"/>
    <x v="2"/>
    <n v="23"/>
    <n v="990"/>
    <n v="11"/>
    <n v="58346"/>
    <n v="15581677"/>
  </r>
  <r>
    <x v="9"/>
    <x v="3"/>
    <x v="0"/>
    <x v="1"/>
    <x v="5"/>
    <n v="4"/>
    <n v="360"/>
    <n v="1"/>
    <n v="58422"/>
    <n v="14538504"/>
  </r>
  <r>
    <x v="9"/>
    <x v="3"/>
    <x v="0"/>
    <x v="1"/>
    <x v="0"/>
    <n v="6"/>
    <n v="240"/>
    <n v="2"/>
    <n v="58422"/>
    <n v="14538504"/>
  </r>
  <r>
    <x v="9"/>
    <x v="3"/>
    <x v="0"/>
    <x v="1"/>
    <x v="1"/>
    <n v="0"/>
    <n v="0"/>
    <n v="0"/>
    <n v="58422"/>
    <n v="14538504"/>
  </r>
  <r>
    <x v="9"/>
    <x v="3"/>
    <x v="0"/>
    <x v="1"/>
    <x v="2"/>
    <n v="493"/>
    <n v="17539"/>
    <n v="218"/>
    <n v="58422"/>
    <n v="14538504"/>
  </r>
  <r>
    <x v="9"/>
    <x v="3"/>
    <x v="0"/>
    <x v="1"/>
    <x v="3"/>
    <n v="27"/>
    <n v="810"/>
    <n v="9"/>
    <n v="58422"/>
    <n v="14538504"/>
  </r>
  <r>
    <x v="9"/>
    <x v="3"/>
    <x v="0"/>
    <x v="1"/>
    <x v="4"/>
    <n v="46"/>
    <n v="1440"/>
    <n v="15"/>
    <n v="58422"/>
    <n v="14538504"/>
  </r>
  <r>
    <x v="9"/>
    <x v="11"/>
    <x v="1"/>
    <x v="1"/>
    <x v="5"/>
    <n v="0"/>
    <n v="0"/>
    <n v="0"/>
    <n v="58456"/>
    <n v="16168374"/>
  </r>
  <r>
    <x v="9"/>
    <x v="11"/>
    <x v="1"/>
    <x v="1"/>
    <x v="0"/>
    <n v="0"/>
    <n v="0"/>
    <n v="0"/>
    <n v="58456"/>
    <n v="16168374"/>
  </r>
  <r>
    <x v="9"/>
    <x v="11"/>
    <x v="1"/>
    <x v="1"/>
    <x v="1"/>
    <n v="0"/>
    <n v="0"/>
    <n v="0"/>
    <n v="58456"/>
    <n v="16168374"/>
  </r>
  <r>
    <x v="9"/>
    <x v="11"/>
    <x v="1"/>
    <x v="1"/>
    <x v="2"/>
    <n v="42"/>
    <n v="1604"/>
    <n v="22"/>
    <n v="58456"/>
    <n v="16168374"/>
  </r>
  <r>
    <x v="9"/>
    <x v="11"/>
    <x v="1"/>
    <x v="1"/>
    <x v="3"/>
    <n v="0"/>
    <n v="0"/>
    <n v="0"/>
    <n v="58456"/>
    <n v="16168374"/>
  </r>
  <r>
    <x v="9"/>
    <x v="11"/>
    <x v="1"/>
    <x v="1"/>
    <x v="4"/>
    <n v="66"/>
    <n v="1992"/>
    <n v="25"/>
    <n v="58456"/>
    <n v="16168374"/>
  </r>
  <r>
    <x v="9"/>
    <x v="5"/>
    <x v="1"/>
    <x v="1"/>
    <x v="3"/>
    <n v="0"/>
    <n v="0"/>
    <n v="0"/>
    <n v="58844"/>
    <n v="15893151"/>
  </r>
  <r>
    <x v="9"/>
    <x v="5"/>
    <x v="1"/>
    <x v="1"/>
    <x v="4"/>
    <n v="48"/>
    <n v="1620"/>
    <n v="20"/>
    <n v="58844"/>
    <n v="15893151"/>
  </r>
  <r>
    <x v="9"/>
    <x v="5"/>
    <x v="1"/>
    <x v="1"/>
    <x v="2"/>
    <n v="54"/>
    <n v="1849"/>
    <n v="28"/>
    <n v="58844"/>
    <n v="15893151"/>
  </r>
  <r>
    <x v="9"/>
    <x v="5"/>
    <x v="1"/>
    <x v="1"/>
    <x v="1"/>
    <n v="0"/>
    <n v="0"/>
    <n v="0"/>
    <n v="58844"/>
    <n v="15893151"/>
  </r>
  <r>
    <x v="9"/>
    <x v="5"/>
    <x v="1"/>
    <x v="1"/>
    <x v="0"/>
    <n v="3"/>
    <n v="90"/>
    <n v="1"/>
    <n v="58844"/>
    <n v="15893151"/>
  </r>
  <r>
    <x v="9"/>
    <x v="5"/>
    <x v="1"/>
    <x v="1"/>
    <x v="5"/>
    <n v="0"/>
    <n v="0"/>
    <n v="0"/>
    <n v="58844"/>
    <n v="15893151"/>
  </r>
  <r>
    <x v="9"/>
    <x v="8"/>
    <x v="1"/>
    <x v="1"/>
    <x v="5"/>
    <n v="0"/>
    <n v="0"/>
    <n v="0"/>
    <n v="60309"/>
    <n v="16792872"/>
  </r>
  <r>
    <x v="9"/>
    <x v="8"/>
    <x v="1"/>
    <x v="1"/>
    <x v="0"/>
    <n v="0"/>
    <n v="0"/>
    <n v="0"/>
    <n v="60309"/>
    <n v="16792872"/>
  </r>
  <r>
    <x v="9"/>
    <x v="8"/>
    <x v="1"/>
    <x v="1"/>
    <x v="1"/>
    <n v="0"/>
    <n v="0"/>
    <n v="0"/>
    <n v="60309"/>
    <n v="16792872"/>
  </r>
  <r>
    <x v="9"/>
    <x v="8"/>
    <x v="1"/>
    <x v="1"/>
    <x v="2"/>
    <n v="77"/>
    <n v="2329"/>
    <n v="24"/>
    <n v="60309"/>
    <n v="16792872"/>
  </r>
  <r>
    <x v="9"/>
    <x v="8"/>
    <x v="1"/>
    <x v="1"/>
    <x v="3"/>
    <n v="0"/>
    <n v="0"/>
    <n v="0"/>
    <n v="60309"/>
    <n v="16792872"/>
  </r>
  <r>
    <x v="9"/>
    <x v="8"/>
    <x v="1"/>
    <x v="1"/>
    <x v="4"/>
    <n v="34"/>
    <n v="1005"/>
    <n v="17"/>
    <n v="60309"/>
    <n v="16792872"/>
  </r>
  <r>
    <x v="9"/>
    <x v="10"/>
    <x v="1"/>
    <x v="1"/>
    <x v="1"/>
    <n v="0"/>
    <n v="0"/>
    <n v="0"/>
    <n v="60582"/>
    <n v="15546238"/>
  </r>
  <r>
    <x v="9"/>
    <x v="10"/>
    <x v="1"/>
    <x v="1"/>
    <x v="2"/>
    <n v="63"/>
    <n v="2065"/>
    <n v="28"/>
    <n v="60582"/>
    <n v="15546238"/>
  </r>
  <r>
    <x v="9"/>
    <x v="10"/>
    <x v="1"/>
    <x v="1"/>
    <x v="3"/>
    <n v="0"/>
    <n v="0"/>
    <n v="0"/>
    <n v="60582"/>
    <n v="15546238"/>
  </r>
  <r>
    <x v="9"/>
    <x v="10"/>
    <x v="1"/>
    <x v="1"/>
    <x v="4"/>
    <n v="54"/>
    <n v="1583"/>
    <n v="21"/>
    <n v="60582"/>
    <n v="15546238"/>
  </r>
  <r>
    <x v="9"/>
    <x v="10"/>
    <x v="1"/>
    <x v="1"/>
    <x v="5"/>
    <n v="0"/>
    <n v="0"/>
    <n v="0"/>
    <n v="60582"/>
    <n v="15546238"/>
  </r>
  <r>
    <x v="9"/>
    <x v="10"/>
    <x v="1"/>
    <x v="1"/>
    <x v="0"/>
    <n v="0"/>
    <n v="0"/>
    <n v="0"/>
    <n v="60582"/>
    <n v="15546238"/>
  </r>
  <r>
    <x v="9"/>
    <x v="9"/>
    <x v="1"/>
    <x v="1"/>
    <x v="4"/>
    <n v="61"/>
    <n v="1814"/>
    <n v="16"/>
    <n v="60900"/>
    <n v="16764674"/>
  </r>
  <r>
    <x v="9"/>
    <x v="9"/>
    <x v="1"/>
    <x v="1"/>
    <x v="0"/>
    <n v="0"/>
    <n v="0"/>
    <n v="0"/>
    <n v="60900"/>
    <n v="16764674"/>
  </r>
  <r>
    <x v="9"/>
    <x v="9"/>
    <x v="1"/>
    <x v="1"/>
    <x v="5"/>
    <n v="0"/>
    <n v="0"/>
    <n v="0"/>
    <n v="60900"/>
    <n v="16764674"/>
  </r>
  <r>
    <x v="9"/>
    <x v="9"/>
    <x v="1"/>
    <x v="1"/>
    <x v="2"/>
    <n v="77"/>
    <n v="2162"/>
    <n v="28"/>
    <n v="60900"/>
    <n v="16764674"/>
  </r>
  <r>
    <x v="9"/>
    <x v="9"/>
    <x v="1"/>
    <x v="1"/>
    <x v="1"/>
    <n v="0"/>
    <n v="0"/>
    <n v="0"/>
    <n v="60900"/>
    <n v="16764674"/>
  </r>
  <r>
    <x v="9"/>
    <x v="9"/>
    <x v="1"/>
    <x v="1"/>
    <x v="3"/>
    <n v="0"/>
    <n v="0"/>
    <n v="0"/>
    <n v="60900"/>
    <n v="16764674"/>
  </r>
  <r>
    <x v="9"/>
    <x v="4"/>
    <x v="0"/>
    <x v="1"/>
    <x v="4"/>
    <n v="72"/>
    <n v="2564"/>
    <n v="27"/>
    <n v="62543"/>
    <n v="17183710"/>
  </r>
  <r>
    <x v="9"/>
    <x v="4"/>
    <x v="0"/>
    <x v="1"/>
    <x v="0"/>
    <n v="12"/>
    <n v="360"/>
    <n v="4"/>
    <n v="62543"/>
    <n v="17183710"/>
  </r>
  <r>
    <x v="9"/>
    <x v="4"/>
    <x v="0"/>
    <x v="1"/>
    <x v="5"/>
    <n v="2"/>
    <n v="120"/>
    <n v="2"/>
    <n v="62543"/>
    <n v="17183710"/>
  </r>
  <r>
    <x v="9"/>
    <x v="4"/>
    <x v="0"/>
    <x v="1"/>
    <x v="2"/>
    <n v="541"/>
    <n v="18916"/>
    <n v="215"/>
    <n v="62543"/>
    <n v="17183710"/>
  </r>
  <r>
    <x v="9"/>
    <x v="4"/>
    <x v="0"/>
    <x v="1"/>
    <x v="1"/>
    <n v="0"/>
    <n v="0"/>
    <n v="0"/>
    <n v="62543"/>
    <n v="17183710"/>
  </r>
  <r>
    <x v="9"/>
    <x v="4"/>
    <x v="0"/>
    <x v="1"/>
    <x v="3"/>
    <n v="6"/>
    <n v="255"/>
    <n v="4"/>
    <n v="62543"/>
    <n v="17183710"/>
  </r>
  <r>
    <x v="9"/>
    <x v="12"/>
    <x v="0"/>
    <x v="1"/>
    <x v="5"/>
    <n v="0"/>
    <n v="0"/>
    <n v="0"/>
    <n v="65793"/>
    <n v="18440374"/>
  </r>
  <r>
    <x v="9"/>
    <x v="12"/>
    <x v="0"/>
    <x v="1"/>
    <x v="4"/>
    <n v="376"/>
    <n v="12544"/>
    <n v="180"/>
    <n v="65793"/>
    <n v="18440374"/>
  </r>
  <r>
    <x v="9"/>
    <x v="12"/>
    <x v="0"/>
    <x v="1"/>
    <x v="3"/>
    <n v="0"/>
    <n v="0"/>
    <n v="0"/>
    <n v="65793"/>
    <n v="18440374"/>
  </r>
  <r>
    <x v="9"/>
    <x v="12"/>
    <x v="0"/>
    <x v="1"/>
    <x v="0"/>
    <n v="0"/>
    <n v="0"/>
    <n v="0"/>
    <n v="65793"/>
    <n v="18440374"/>
  </r>
  <r>
    <x v="9"/>
    <x v="12"/>
    <x v="0"/>
    <x v="1"/>
    <x v="1"/>
    <n v="0"/>
    <n v="0"/>
    <n v="0"/>
    <n v="65793"/>
    <n v="18440374"/>
  </r>
  <r>
    <x v="9"/>
    <x v="12"/>
    <x v="0"/>
    <x v="1"/>
    <x v="2"/>
    <n v="285"/>
    <n v="9357"/>
    <n v="152"/>
    <n v="65793"/>
    <n v="18440374"/>
  </r>
  <r>
    <x v="9"/>
    <x v="6"/>
    <x v="0"/>
    <x v="1"/>
    <x v="1"/>
    <n v="0"/>
    <n v="0"/>
    <n v="0"/>
    <n v="66112"/>
    <n v="18074556"/>
  </r>
  <r>
    <x v="9"/>
    <x v="6"/>
    <x v="0"/>
    <x v="1"/>
    <x v="2"/>
    <n v="296"/>
    <n v="9116"/>
    <n v="148"/>
    <n v="66112"/>
    <n v="18074556"/>
  </r>
  <r>
    <x v="9"/>
    <x v="6"/>
    <x v="0"/>
    <x v="1"/>
    <x v="3"/>
    <n v="14"/>
    <n v="377"/>
    <n v="6"/>
    <n v="66112"/>
    <n v="18074556"/>
  </r>
  <r>
    <x v="9"/>
    <x v="6"/>
    <x v="0"/>
    <x v="1"/>
    <x v="4"/>
    <n v="446"/>
    <n v="15438"/>
    <n v="160"/>
    <n v="66112"/>
    <n v="18074556"/>
  </r>
  <r>
    <x v="9"/>
    <x v="6"/>
    <x v="0"/>
    <x v="1"/>
    <x v="5"/>
    <n v="0"/>
    <n v="0"/>
    <n v="0"/>
    <n v="66112"/>
    <n v="18074556"/>
  </r>
  <r>
    <x v="9"/>
    <x v="6"/>
    <x v="0"/>
    <x v="1"/>
    <x v="0"/>
    <n v="3"/>
    <n v="90"/>
    <n v="2"/>
    <n v="66112"/>
    <n v="18074556"/>
  </r>
  <r>
    <x v="9"/>
    <x v="11"/>
    <x v="0"/>
    <x v="1"/>
    <x v="5"/>
    <n v="0"/>
    <n v="0"/>
    <n v="0"/>
    <n v="67451"/>
    <n v="18923357"/>
  </r>
  <r>
    <x v="9"/>
    <x v="11"/>
    <x v="0"/>
    <x v="1"/>
    <x v="4"/>
    <n v="388"/>
    <n v="12271"/>
    <n v="163"/>
    <n v="67451"/>
    <n v="18923357"/>
  </r>
  <r>
    <x v="9"/>
    <x v="11"/>
    <x v="0"/>
    <x v="1"/>
    <x v="3"/>
    <n v="0"/>
    <n v="0"/>
    <n v="0"/>
    <n v="67451"/>
    <n v="18923357"/>
  </r>
  <r>
    <x v="9"/>
    <x v="11"/>
    <x v="0"/>
    <x v="1"/>
    <x v="2"/>
    <n v="312"/>
    <n v="10357"/>
    <n v="159"/>
    <n v="67451"/>
    <n v="18923357"/>
  </r>
  <r>
    <x v="9"/>
    <x v="11"/>
    <x v="0"/>
    <x v="1"/>
    <x v="0"/>
    <n v="0"/>
    <n v="0"/>
    <n v="0"/>
    <n v="67451"/>
    <n v="18923357"/>
  </r>
  <r>
    <x v="9"/>
    <x v="11"/>
    <x v="0"/>
    <x v="1"/>
    <x v="1"/>
    <n v="0"/>
    <n v="0"/>
    <n v="0"/>
    <n v="67451"/>
    <n v="18923357"/>
  </r>
  <r>
    <x v="9"/>
    <x v="7"/>
    <x v="0"/>
    <x v="1"/>
    <x v="5"/>
    <n v="0"/>
    <n v="0"/>
    <n v="0"/>
    <n v="68848"/>
    <n v="18608674"/>
  </r>
  <r>
    <x v="9"/>
    <x v="7"/>
    <x v="0"/>
    <x v="1"/>
    <x v="4"/>
    <n v="584"/>
    <n v="20188"/>
    <n v="261"/>
    <n v="68848"/>
    <n v="18608674"/>
  </r>
  <r>
    <x v="9"/>
    <x v="7"/>
    <x v="0"/>
    <x v="1"/>
    <x v="3"/>
    <n v="1"/>
    <n v="30"/>
    <n v="1"/>
    <n v="68848"/>
    <n v="18608674"/>
  </r>
  <r>
    <x v="9"/>
    <x v="7"/>
    <x v="0"/>
    <x v="1"/>
    <x v="2"/>
    <n v="258"/>
    <n v="8279"/>
    <n v="133"/>
    <n v="68848"/>
    <n v="18608674"/>
  </r>
  <r>
    <x v="9"/>
    <x v="7"/>
    <x v="0"/>
    <x v="1"/>
    <x v="0"/>
    <n v="0"/>
    <n v="0"/>
    <n v="0"/>
    <n v="68848"/>
    <n v="18608674"/>
  </r>
  <r>
    <x v="9"/>
    <x v="7"/>
    <x v="0"/>
    <x v="1"/>
    <x v="1"/>
    <n v="0"/>
    <n v="0"/>
    <n v="0"/>
    <n v="68848"/>
    <n v="18608674"/>
  </r>
  <r>
    <x v="9"/>
    <x v="8"/>
    <x v="0"/>
    <x v="1"/>
    <x v="3"/>
    <n v="0"/>
    <n v="0"/>
    <n v="0"/>
    <n v="69593"/>
    <n v="19625727"/>
  </r>
  <r>
    <x v="9"/>
    <x v="8"/>
    <x v="0"/>
    <x v="1"/>
    <x v="5"/>
    <n v="0"/>
    <n v="0"/>
    <n v="0"/>
    <n v="69593"/>
    <n v="19625727"/>
  </r>
  <r>
    <x v="9"/>
    <x v="8"/>
    <x v="0"/>
    <x v="1"/>
    <x v="4"/>
    <n v="407"/>
    <n v="12207"/>
    <n v="156"/>
    <n v="69593"/>
    <n v="19625727"/>
  </r>
  <r>
    <x v="9"/>
    <x v="8"/>
    <x v="0"/>
    <x v="1"/>
    <x v="0"/>
    <n v="0"/>
    <n v="0"/>
    <n v="0"/>
    <n v="69593"/>
    <n v="19625727"/>
  </r>
  <r>
    <x v="9"/>
    <x v="8"/>
    <x v="0"/>
    <x v="1"/>
    <x v="2"/>
    <n v="367"/>
    <n v="11346"/>
    <n v="183"/>
    <n v="69593"/>
    <n v="19625727"/>
  </r>
  <r>
    <x v="9"/>
    <x v="8"/>
    <x v="0"/>
    <x v="1"/>
    <x v="1"/>
    <n v="0"/>
    <n v="0"/>
    <n v="0"/>
    <n v="69593"/>
    <n v="19625727"/>
  </r>
  <r>
    <x v="9"/>
    <x v="5"/>
    <x v="0"/>
    <x v="1"/>
    <x v="0"/>
    <n v="1"/>
    <n v="30"/>
    <n v="1"/>
    <n v="69872"/>
    <n v="18984600"/>
  </r>
  <r>
    <x v="9"/>
    <x v="5"/>
    <x v="0"/>
    <x v="1"/>
    <x v="1"/>
    <n v="0"/>
    <n v="0"/>
    <n v="0"/>
    <n v="69872"/>
    <n v="18984600"/>
  </r>
  <r>
    <x v="9"/>
    <x v="5"/>
    <x v="0"/>
    <x v="1"/>
    <x v="2"/>
    <n v="185"/>
    <n v="6066"/>
    <n v="86"/>
    <n v="69872"/>
    <n v="18984600"/>
  </r>
  <r>
    <x v="9"/>
    <x v="5"/>
    <x v="0"/>
    <x v="1"/>
    <x v="3"/>
    <n v="3"/>
    <n v="90"/>
    <n v="2"/>
    <n v="69872"/>
    <n v="18984600"/>
  </r>
  <r>
    <x v="9"/>
    <x v="5"/>
    <x v="0"/>
    <x v="1"/>
    <x v="4"/>
    <n v="597"/>
    <n v="20570"/>
    <n v="233"/>
    <n v="69872"/>
    <n v="18984600"/>
  </r>
  <r>
    <x v="9"/>
    <x v="5"/>
    <x v="0"/>
    <x v="1"/>
    <x v="5"/>
    <n v="1"/>
    <n v="30"/>
    <n v="1"/>
    <n v="69872"/>
    <n v="18984600"/>
  </r>
  <r>
    <x v="9"/>
    <x v="10"/>
    <x v="0"/>
    <x v="1"/>
    <x v="3"/>
    <n v="0"/>
    <n v="0"/>
    <n v="0"/>
    <n v="70732"/>
    <n v="18434433"/>
  </r>
  <r>
    <x v="9"/>
    <x v="10"/>
    <x v="0"/>
    <x v="1"/>
    <x v="4"/>
    <n v="227"/>
    <n v="6714"/>
    <n v="116"/>
    <n v="70732"/>
    <n v="18434433"/>
  </r>
  <r>
    <x v="9"/>
    <x v="10"/>
    <x v="0"/>
    <x v="1"/>
    <x v="2"/>
    <n v="442"/>
    <n v="13958"/>
    <n v="210"/>
    <n v="70732"/>
    <n v="18434433"/>
  </r>
  <r>
    <x v="9"/>
    <x v="10"/>
    <x v="0"/>
    <x v="1"/>
    <x v="1"/>
    <n v="0"/>
    <n v="0"/>
    <n v="0"/>
    <n v="70732"/>
    <n v="18434433"/>
  </r>
  <r>
    <x v="9"/>
    <x v="10"/>
    <x v="0"/>
    <x v="1"/>
    <x v="0"/>
    <n v="0"/>
    <n v="0"/>
    <n v="0"/>
    <n v="70732"/>
    <n v="18434433"/>
  </r>
  <r>
    <x v="9"/>
    <x v="10"/>
    <x v="0"/>
    <x v="1"/>
    <x v="5"/>
    <n v="0"/>
    <n v="0"/>
    <n v="0"/>
    <n v="70732"/>
    <n v="18434433"/>
  </r>
  <r>
    <x v="9"/>
    <x v="9"/>
    <x v="0"/>
    <x v="1"/>
    <x v="4"/>
    <n v="294"/>
    <n v="8606"/>
    <n v="130"/>
    <n v="70969"/>
    <n v="19850530"/>
  </r>
  <r>
    <x v="9"/>
    <x v="9"/>
    <x v="0"/>
    <x v="1"/>
    <x v="3"/>
    <n v="0"/>
    <n v="0"/>
    <n v="0"/>
    <n v="70969"/>
    <n v="19850530"/>
  </r>
  <r>
    <x v="9"/>
    <x v="9"/>
    <x v="0"/>
    <x v="1"/>
    <x v="5"/>
    <n v="0"/>
    <n v="0"/>
    <n v="0"/>
    <n v="70969"/>
    <n v="19850530"/>
  </r>
  <r>
    <x v="9"/>
    <x v="9"/>
    <x v="0"/>
    <x v="1"/>
    <x v="1"/>
    <n v="0"/>
    <n v="0"/>
    <n v="0"/>
    <n v="70969"/>
    <n v="19850530"/>
  </r>
  <r>
    <x v="9"/>
    <x v="9"/>
    <x v="0"/>
    <x v="1"/>
    <x v="0"/>
    <n v="0"/>
    <n v="0"/>
    <n v="0"/>
    <n v="70969"/>
    <n v="19850530"/>
  </r>
  <r>
    <x v="9"/>
    <x v="9"/>
    <x v="0"/>
    <x v="1"/>
    <x v="2"/>
    <n v="356"/>
    <n v="10702"/>
    <n v="167"/>
    <n v="70969"/>
    <n v="19850530"/>
  </r>
  <r>
    <x v="9"/>
    <x v="10"/>
    <x v="1"/>
    <x v="2"/>
    <x v="4"/>
    <n v="84"/>
    <n v="2467"/>
    <n v="39"/>
    <n v="29535"/>
    <n v="9047515"/>
  </r>
  <r>
    <x v="9"/>
    <x v="10"/>
    <x v="1"/>
    <x v="2"/>
    <x v="3"/>
    <n v="0"/>
    <n v="0"/>
    <n v="0"/>
    <n v="29535"/>
    <n v="9047515"/>
  </r>
  <r>
    <x v="9"/>
    <x v="10"/>
    <x v="1"/>
    <x v="2"/>
    <x v="0"/>
    <n v="0"/>
    <n v="0"/>
    <n v="0"/>
    <n v="29535"/>
    <n v="9047515"/>
  </r>
  <r>
    <x v="9"/>
    <x v="10"/>
    <x v="1"/>
    <x v="2"/>
    <x v="1"/>
    <n v="0"/>
    <n v="0"/>
    <n v="0"/>
    <n v="29535"/>
    <n v="9047515"/>
  </r>
  <r>
    <x v="9"/>
    <x v="10"/>
    <x v="1"/>
    <x v="2"/>
    <x v="5"/>
    <n v="0"/>
    <n v="0"/>
    <n v="0"/>
    <n v="29535"/>
    <n v="9047515"/>
  </r>
  <r>
    <x v="9"/>
    <x v="10"/>
    <x v="1"/>
    <x v="2"/>
    <x v="2"/>
    <n v="209"/>
    <n v="6549"/>
    <n v="71"/>
    <n v="29535"/>
    <n v="9047515"/>
  </r>
  <r>
    <x v="9"/>
    <x v="9"/>
    <x v="1"/>
    <x v="2"/>
    <x v="0"/>
    <n v="0"/>
    <n v="0"/>
    <n v="0"/>
    <n v="31872"/>
    <n v="10065702"/>
  </r>
  <r>
    <x v="9"/>
    <x v="9"/>
    <x v="1"/>
    <x v="2"/>
    <x v="1"/>
    <n v="0"/>
    <n v="0"/>
    <n v="0"/>
    <n v="31872"/>
    <n v="10065702"/>
  </r>
  <r>
    <x v="9"/>
    <x v="9"/>
    <x v="1"/>
    <x v="2"/>
    <x v="2"/>
    <n v="257"/>
    <n v="8408"/>
    <n v="94"/>
    <n v="31872"/>
    <n v="10065702"/>
  </r>
  <r>
    <x v="9"/>
    <x v="9"/>
    <x v="1"/>
    <x v="2"/>
    <x v="3"/>
    <n v="0"/>
    <n v="0"/>
    <n v="0"/>
    <n v="31872"/>
    <n v="10065702"/>
  </r>
  <r>
    <x v="9"/>
    <x v="9"/>
    <x v="1"/>
    <x v="2"/>
    <x v="4"/>
    <n v="147"/>
    <n v="4620"/>
    <n v="43"/>
    <n v="31872"/>
    <n v="10065702"/>
  </r>
  <r>
    <x v="9"/>
    <x v="9"/>
    <x v="1"/>
    <x v="2"/>
    <x v="5"/>
    <n v="0"/>
    <n v="0"/>
    <n v="0"/>
    <n v="31872"/>
    <n v="10065702"/>
  </r>
  <r>
    <x v="9"/>
    <x v="10"/>
    <x v="0"/>
    <x v="2"/>
    <x v="0"/>
    <n v="0"/>
    <n v="0"/>
    <n v="0"/>
    <n v="32863"/>
    <n v="10084382"/>
  </r>
  <r>
    <x v="9"/>
    <x v="10"/>
    <x v="0"/>
    <x v="2"/>
    <x v="1"/>
    <n v="0"/>
    <n v="0"/>
    <n v="0"/>
    <n v="32863"/>
    <n v="10084382"/>
  </r>
  <r>
    <x v="9"/>
    <x v="10"/>
    <x v="0"/>
    <x v="2"/>
    <x v="2"/>
    <n v="1296"/>
    <n v="42720"/>
    <n v="466"/>
    <n v="32863"/>
    <n v="10084382"/>
  </r>
  <r>
    <x v="9"/>
    <x v="10"/>
    <x v="0"/>
    <x v="2"/>
    <x v="3"/>
    <n v="0"/>
    <n v="0"/>
    <n v="0"/>
    <n v="32863"/>
    <n v="10084382"/>
  </r>
  <r>
    <x v="9"/>
    <x v="10"/>
    <x v="0"/>
    <x v="2"/>
    <x v="4"/>
    <n v="726"/>
    <n v="24233"/>
    <n v="255"/>
    <n v="32863"/>
    <n v="10084382"/>
  </r>
  <r>
    <x v="9"/>
    <x v="10"/>
    <x v="0"/>
    <x v="2"/>
    <x v="5"/>
    <n v="0"/>
    <n v="0"/>
    <n v="0"/>
    <n v="32863"/>
    <n v="10084382"/>
  </r>
  <r>
    <x v="9"/>
    <x v="8"/>
    <x v="1"/>
    <x v="2"/>
    <x v="5"/>
    <n v="0"/>
    <n v="0"/>
    <n v="0"/>
    <n v="34078"/>
    <n v="10801963"/>
  </r>
  <r>
    <x v="9"/>
    <x v="8"/>
    <x v="1"/>
    <x v="2"/>
    <x v="4"/>
    <n v="176"/>
    <n v="6224"/>
    <n v="56"/>
    <n v="34078"/>
    <n v="10801963"/>
  </r>
  <r>
    <x v="9"/>
    <x v="8"/>
    <x v="1"/>
    <x v="2"/>
    <x v="3"/>
    <n v="0"/>
    <n v="0"/>
    <n v="0"/>
    <n v="34078"/>
    <n v="10801963"/>
  </r>
  <r>
    <x v="9"/>
    <x v="8"/>
    <x v="1"/>
    <x v="2"/>
    <x v="2"/>
    <n v="244"/>
    <n v="9373"/>
    <n v="71"/>
    <n v="34078"/>
    <n v="10801963"/>
  </r>
  <r>
    <x v="9"/>
    <x v="8"/>
    <x v="1"/>
    <x v="2"/>
    <x v="0"/>
    <n v="0"/>
    <n v="0"/>
    <n v="0"/>
    <n v="34078"/>
    <n v="10801963"/>
  </r>
  <r>
    <x v="9"/>
    <x v="8"/>
    <x v="1"/>
    <x v="2"/>
    <x v="1"/>
    <n v="0"/>
    <n v="0"/>
    <n v="0"/>
    <n v="34078"/>
    <n v="10801963"/>
  </r>
  <r>
    <x v="9"/>
    <x v="9"/>
    <x v="0"/>
    <x v="2"/>
    <x v="1"/>
    <n v="0"/>
    <n v="0"/>
    <n v="0"/>
    <n v="35565"/>
    <n v="11302071"/>
  </r>
  <r>
    <x v="9"/>
    <x v="9"/>
    <x v="0"/>
    <x v="2"/>
    <x v="2"/>
    <n v="1447"/>
    <n v="48023"/>
    <n v="497"/>
    <n v="35565"/>
    <n v="11302071"/>
  </r>
  <r>
    <x v="9"/>
    <x v="9"/>
    <x v="0"/>
    <x v="2"/>
    <x v="3"/>
    <n v="0"/>
    <n v="0"/>
    <n v="0"/>
    <n v="35565"/>
    <n v="11302071"/>
  </r>
  <r>
    <x v="9"/>
    <x v="9"/>
    <x v="0"/>
    <x v="2"/>
    <x v="4"/>
    <n v="1037"/>
    <n v="34489"/>
    <n v="306"/>
    <n v="35565"/>
    <n v="11302071"/>
  </r>
  <r>
    <x v="9"/>
    <x v="9"/>
    <x v="0"/>
    <x v="2"/>
    <x v="5"/>
    <n v="0"/>
    <n v="0"/>
    <n v="0"/>
    <n v="35565"/>
    <n v="11302071"/>
  </r>
  <r>
    <x v="9"/>
    <x v="9"/>
    <x v="0"/>
    <x v="2"/>
    <x v="0"/>
    <n v="0"/>
    <n v="0"/>
    <n v="0"/>
    <n v="35565"/>
    <n v="11302071"/>
  </r>
  <r>
    <x v="9"/>
    <x v="11"/>
    <x v="1"/>
    <x v="2"/>
    <x v="3"/>
    <n v="0"/>
    <n v="0"/>
    <n v="0"/>
    <n v="35697"/>
    <n v="11298771"/>
  </r>
  <r>
    <x v="9"/>
    <x v="11"/>
    <x v="1"/>
    <x v="2"/>
    <x v="5"/>
    <n v="0"/>
    <n v="0"/>
    <n v="0"/>
    <n v="35697"/>
    <n v="11298771"/>
  </r>
  <r>
    <x v="9"/>
    <x v="11"/>
    <x v="1"/>
    <x v="2"/>
    <x v="4"/>
    <n v="206"/>
    <n v="7693"/>
    <n v="59"/>
    <n v="35697"/>
    <n v="11298771"/>
  </r>
  <r>
    <x v="9"/>
    <x v="11"/>
    <x v="1"/>
    <x v="2"/>
    <x v="0"/>
    <n v="0"/>
    <n v="0"/>
    <n v="0"/>
    <n v="35697"/>
    <n v="11298771"/>
  </r>
  <r>
    <x v="9"/>
    <x v="11"/>
    <x v="1"/>
    <x v="2"/>
    <x v="2"/>
    <n v="285"/>
    <n v="10477"/>
    <n v="78"/>
    <n v="35697"/>
    <n v="11298771"/>
  </r>
  <r>
    <x v="9"/>
    <x v="11"/>
    <x v="1"/>
    <x v="2"/>
    <x v="1"/>
    <n v="0"/>
    <n v="0"/>
    <n v="0"/>
    <n v="35697"/>
    <n v="11298771"/>
  </r>
  <r>
    <x v="9"/>
    <x v="12"/>
    <x v="1"/>
    <x v="2"/>
    <x v="5"/>
    <n v="2"/>
    <n v="60"/>
    <n v="2"/>
    <n v="37334"/>
    <n v="11864090"/>
  </r>
  <r>
    <x v="9"/>
    <x v="12"/>
    <x v="1"/>
    <x v="2"/>
    <x v="4"/>
    <n v="202"/>
    <n v="7481"/>
    <n v="56"/>
    <n v="37334"/>
    <n v="11864090"/>
  </r>
  <r>
    <x v="9"/>
    <x v="12"/>
    <x v="1"/>
    <x v="2"/>
    <x v="3"/>
    <n v="0"/>
    <n v="0"/>
    <n v="0"/>
    <n v="37334"/>
    <n v="11864090"/>
  </r>
  <r>
    <x v="9"/>
    <x v="12"/>
    <x v="1"/>
    <x v="2"/>
    <x v="2"/>
    <n v="246"/>
    <n v="8971"/>
    <n v="80"/>
    <n v="37334"/>
    <n v="11864090"/>
  </r>
  <r>
    <x v="9"/>
    <x v="12"/>
    <x v="1"/>
    <x v="2"/>
    <x v="0"/>
    <n v="0"/>
    <n v="0"/>
    <n v="0"/>
    <n v="37334"/>
    <n v="11864090"/>
  </r>
  <r>
    <x v="9"/>
    <x v="12"/>
    <x v="1"/>
    <x v="2"/>
    <x v="1"/>
    <n v="0"/>
    <n v="0"/>
    <n v="0"/>
    <n v="37334"/>
    <n v="11864090"/>
  </r>
  <r>
    <x v="9"/>
    <x v="8"/>
    <x v="0"/>
    <x v="2"/>
    <x v="5"/>
    <n v="0"/>
    <n v="0"/>
    <n v="0"/>
    <n v="38227"/>
    <n v="12147041"/>
  </r>
  <r>
    <x v="9"/>
    <x v="8"/>
    <x v="0"/>
    <x v="2"/>
    <x v="0"/>
    <n v="0"/>
    <n v="0"/>
    <n v="0"/>
    <n v="38227"/>
    <n v="12147041"/>
  </r>
  <r>
    <x v="9"/>
    <x v="8"/>
    <x v="0"/>
    <x v="2"/>
    <x v="1"/>
    <n v="0"/>
    <n v="0"/>
    <n v="0"/>
    <n v="38227"/>
    <n v="12147041"/>
  </r>
  <r>
    <x v="9"/>
    <x v="8"/>
    <x v="0"/>
    <x v="2"/>
    <x v="2"/>
    <n v="1432"/>
    <n v="54394"/>
    <n v="517"/>
    <n v="38227"/>
    <n v="12147041"/>
  </r>
  <r>
    <x v="9"/>
    <x v="8"/>
    <x v="0"/>
    <x v="2"/>
    <x v="3"/>
    <n v="0"/>
    <n v="0"/>
    <n v="0"/>
    <n v="38227"/>
    <n v="12147041"/>
  </r>
  <r>
    <x v="9"/>
    <x v="8"/>
    <x v="0"/>
    <x v="2"/>
    <x v="4"/>
    <n v="1423"/>
    <n v="49217"/>
    <n v="423"/>
    <n v="38227"/>
    <n v="12147041"/>
  </r>
  <r>
    <x v="9"/>
    <x v="0"/>
    <x v="1"/>
    <x v="2"/>
    <x v="0"/>
    <n v="16"/>
    <n v="630"/>
    <n v="2"/>
    <n v="38688"/>
    <n v="10940758"/>
  </r>
  <r>
    <x v="9"/>
    <x v="0"/>
    <x v="1"/>
    <x v="2"/>
    <x v="5"/>
    <n v="3"/>
    <n v="90"/>
    <n v="3"/>
    <n v="38688"/>
    <n v="10940758"/>
  </r>
  <r>
    <x v="9"/>
    <x v="0"/>
    <x v="1"/>
    <x v="2"/>
    <x v="4"/>
    <n v="13"/>
    <n v="630"/>
    <n v="3"/>
    <n v="38688"/>
    <n v="10940758"/>
  </r>
  <r>
    <x v="9"/>
    <x v="0"/>
    <x v="1"/>
    <x v="2"/>
    <x v="3"/>
    <n v="23"/>
    <n v="990"/>
    <n v="7"/>
    <n v="38688"/>
    <n v="10940758"/>
  </r>
  <r>
    <x v="9"/>
    <x v="0"/>
    <x v="1"/>
    <x v="2"/>
    <x v="1"/>
    <n v="0"/>
    <n v="0"/>
    <n v="0"/>
    <n v="38688"/>
    <n v="10940758"/>
  </r>
  <r>
    <x v="9"/>
    <x v="0"/>
    <x v="1"/>
    <x v="2"/>
    <x v="2"/>
    <n v="544"/>
    <n v="22695"/>
    <n v="181"/>
    <n v="38688"/>
    <n v="10940758"/>
  </r>
  <r>
    <x v="9"/>
    <x v="2"/>
    <x v="1"/>
    <x v="2"/>
    <x v="5"/>
    <n v="0"/>
    <n v="0"/>
    <n v="0"/>
    <n v="38749"/>
    <n v="11961082"/>
  </r>
  <r>
    <x v="9"/>
    <x v="2"/>
    <x v="1"/>
    <x v="2"/>
    <x v="0"/>
    <n v="2"/>
    <n v="60"/>
    <n v="1"/>
    <n v="38749"/>
    <n v="11961082"/>
  </r>
  <r>
    <x v="9"/>
    <x v="2"/>
    <x v="1"/>
    <x v="2"/>
    <x v="1"/>
    <n v="0"/>
    <n v="0"/>
    <n v="0"/>
    <n v="38749"/>
    <n v="11961082"/>
  </r>
  <r>
    <x v="9"/>
    <x v="2"/>
    <x v="1"/>
    <x v="2"/>
    <x v="2"/>
    <n v="400"/>
    <n v="16909"/>
    <n v="130"/>
    <n v="38749"/>
    <n v="11961082"/>
  </r>
  <r>
    <x v="9"/>
    <x v="2"/>
    <x v="1"/>
    <x v="2"/>
    <x v="3"/>
    <n v="28"/>
    <n v="1020"/>
    <n v="11"/>
    <n v="38749"/>
    <n v="11961082"/>
  </r>
  <r>
    <x v="9"/>
    <x v="2"/>
    <x v="1"/>
    <x v="2"/>
    <x v="4"/>
    <n v="8"/>
    <n v="420"/>
    <n v="3"/>
    <n v="38749"/>
    <n v="11961082"/>
  </r>
  <r>
    <x v="9"/>
    <x v="7"/>
    <x v="1"/>
    <x v="2"/>
    <x v="4"/>
    <n v="235"/>
    <n v="9037"/>
    <n v="68"/>
    <n v="39860"/>
    <n v="12346210"/>
  </r>
  <r>
    <x v="9"/>
    <x v="7"/>
    <x v="1"/>
    <x v="2"/>
    <x v="5"/>
    <n v="6"/>
    <n v="180"/>
    <n v="1"/>
    <n v="39860"/>
    <n v="12346210"/>
  </r>
  <r>
    <x v="9"/>
    <x v="7"/>
    <x v="1"/>
    <x v="2"/>
    <x v="3"/>
    <n v="2"/>
    <n v="60"/>
    <n v="1"/>
    <n v="39860"/>
    <n v="12346210"/>
  </r>
  <r>
    <x v="9"/>
    <x v="7"/>
    <x v="1"/>
    <x v="2"/>
    <x v="2"/>
    <n v="232"/>
    <n v="8344"/>
    <n v="69"/>
    <n v="39860"/>
    <n v="12346210"/>
  </r>
  <r>
    <x v="9"/>
    <x v="7"/>
    <x v="1"/>
    <x v="2"/>
    <x v="1"/>
    <n v="0"/>
    <n v="0"/>
    <n v="0"/>
    <n v="39860"/>
    <n v="12346210"/>
  </r>
  <r>
    <x v="9"/>
    <x v="7"/>
    <x v="1"/>
    <x v="2"/>
    <x v="0"/>
    <n v="0"/>
    <n v="0"/>
    <n v="0"/>
    <n v="39860"/>
    <n v="12346210"/>
  </r>
  <r>
    <x v="9"/>
    <x v="1"/>
    <x v="1"/>
    <x v="2"/>
    <x v="1"/>
    <n v="0"/>
    <n v="0"/>
    <n v="0"/>
    <n v="40091"/>
    <n v="12395482"/>
  </r>
  <r>
    <x v="9"/>
    <x v="1"/>
    <x v="1"/>
    <x v="2"/>
    <x v="5"/>
    <n v="0"/>
    <n v="0"/>
    <n v="0"/>
    <n v="40091"/>
    <n v="12395482"/>
  </r>
  <r>
    <x v="9"/>
    <x v="1"/>
    <x v="1"/>
    <x v="2"/>
    <x v="4"/>
    <n v="21"/>
    <n v="1110"/>
    <n v="5"/>
    <n v="40091"/>
    <n v="12395482"/>
  </r>
  <r>
    <x v="9"/>
    <x v="1"/>
    <x v="1"/>
    <x v="2"/>
    <x v="3"/>
    <n v="34"/>
    <n v="1152"/>
    <n v="11"/>
    <n v="40091"/>
    <n v="12395482"/>
  </r>
  <r>
    <x v="9"/>
    <x v="1"/>
    <x v="1"/>
    <x v="2"/>
    <x v="0"/>
    <n v="12"/>
    <n v="360"/>
    <n v="1"/>
    <n v="40091"/>
    <n v="12395482"/>
  </r>
  <r>
    <x v="9"/>
    <x v="1"/>
    <x v="1"/>
    <x v="2"/>
    <x v="2"/>
    <n v="555"/>
    <n v="21997"/>
    <n v="195"/>
    <n v="40091"/>
    <n v="12395482"/>
  </r>
  <r>
    <x v="9"/>
    <x v="11"/>
    <x v="0"/>
    <x v="2"/>
    <x v="3"/>
    <n v="0"/>
    <n v="0"/>
    <n v="0"/>
    <n v="40559"/>
    <n v="12859408"/>
  </r>
  <r>
    <x v="9"/>
    <x v="11"/>
    <x v="0"/>
    <x v="2"/>
    <x v="5"/>
    <n v="0"/>
    <n v="0"/>
    <n v="0"/>
    <n v="40559"/>
    <n v="12859408"/>
  </r>
  <r>
    <x v="9"/>
    <x v="11"/>
    <x v="0"/>
    <x v="2"/>
    <x v="4"/>
    <n v="1389"/>
    <n v="49930"/>
    <n v="411"/>
    <n v="40559"/>
    <n v="12859408"/>
  </r>
  <r>
    <x v="9"/>
    <x v="11"/>
    <x v="0"/>
    <x v="2"/>
    <x v="2"/>
    <n v="1446"/>
    <n v="56200"/>
    <n v="490"/>
    <n v="40559"/>
    <n v="12859408"/>
  </r>
  <r>
    <x v="9"/>
    <x v="11"/>
    <x v="0"/>
    <x v="2"/>
    <x v="0"/>
    <n v="0"/>
    <n v="0"/>
    <n v="0"/>
    <n v="40559"/>
    <n v="12859408"/>
  </r>
  <r>
    <x v="9"/>
    <x v="11"/>
    <x v="0"/>
    <x v="2"/>
    <x v="1"/>
    <n v="0"/>
    <n v="0"/>
    <n v="0"/>
    <n v="40559"/>
    <n v="12859408"/>
  </r>
  <r>
    <x v="9"/>
    <x v="5"/>
    <x v="1"/>
    <x v="2"/>
    <x v="0"/>
    <n v="4"/>
    <n v="85"/>
    <n v="3"/>
    <n v="42375"/>
    <n v="13157515"/>
  </r>
  <r>
    <x v="9"/>
    <x v="5"/>
    <x v="1"/>
    <x v="2"/>
    <x v="1"/>
    <n v="0"/>
    <n v="0"/>
    <n v="0"/>
    <n v="42375"/>
    <n v="13157515"/>
  </r>
  <r>
    <x v="9"/>
    <x v="5"/>
    <x v="1"/>
    <x v="2"/>
    <x v="2"/>
    <n v="170"/>
    <n v="5899"/>
    <n v="60"/>
    <n v="42375"/>
    <n v="13157515"/>
  </r>
  <r>
    <x v="9"/>
    <x v="5"/>
    <x v="1"/>
    <x v="2"/>
    <x v="3"/>
    <n v="6"/>
    <n v="180"/>
    <n v="2"/>
    <n v="42375"/>
    <n v="13157515"/>
  </r>
  <r>
    <x v="9"/>
    <x v="5"/>
    <x v="1"/>
    <x v="2"/>
    <x v="4"/>
    <n v="255"/>
    <n v="10097"/>
    <n v="77"/>
    <n v="42375"/>
    <n v="13157515"/>
  </r>
  <r>
    <x v="9"/>
    <x v="5"/>
    <x v="1"/>
    <x v="2"/>
    <x v="5"/>
    <n v="0"/>
    <n v="0"/>
    <n v="0"/>
    <n v="42375"/>
    <n v="13157515"/>
  </r>
  <r>
    <x v="9"/>
    <x v="12"/>
    <x v="0"/>
    <x v="2"/>
    <x v="5"/>
    <n v="1"/>
    <n v="30"/>
    <n v="1"/>
    <n v="42731"/>
    <n v="13645449"/>
  </r>
  <r>
    <x v="9"/>
    <x v="12"/>
    <x v="0"/>
    <x v="2"/>
    <x v="0"/>
    <n v="0"/>
    <n v="0"/>
    <n v="0"/>
    <n v="42731"/>
    <n v="13645449"/>
  </r>
  <r>
    <x v="9"/>
    <x v="12"/>
    <x v="0"/>
    <x v="2"/>
    <x v="1"/>
    <n v="0"/>
    <n v="0"/>
    <n v="0"/>
    <n v="42731"/>
    <n v="13645449"/>
  </r>
  <r>
    <x v="9"/>
    <x v="12"/>
    <x v="0"/>
    <x v="2"/>
    <x v="2"/>
    <n v="1351"/>
    <n v="52572"/>
    <n v="450"/>
    <n v="42731"/>
    <n v="13645449"/>
  </r>
  <r>
    <x v="9"/>
    <x v="12"/>
    <x v="0"/>
    <x v="2"/>
    <x v="3"/>
    <n v="0"/>
    <n v="0"/>
    <n v="0"/>
    <n v="42731"/>
    <n v="13645449"/>
  </r>
  <r>
    <x v="9"/>
    <x v="12"/>
    <x v="0"/>
    <x v="2"/>
    <x v="4"/>
    <n v="1688"/>
    <n v="61133"/>
    <n v="533"/>
    <n v="42731"/>
    <n v="13645449"/>
  </r>
  <r>
    <x v="9"/>
    <x v="6"/>
    <x v="1"/>
    <x v="2"/>
    <x v="1"/>
    <n v="0"/>
    <n v="0"/>
    <n v="0"/>
    <n v="42837"/>
    <n v="13267032"/>
  </r>
  <r>
    <x v="9"/>
    <x v="6"/>
    <x v="1"/>
    <x v="2"/>
    <x v="2"/>
    <n v="247"/>
    <n v="9282"/>
    <n v="107"/>
    <n v="42837"/>
    <n v="13267032"/>
  </r>
  <r>
    <x v="9"/>
    <x v="6"/>
    <x v="1"/>
    <x v="2"/>
    <x v="3"/>
    <n v="0"/>
    <n v="0"/>
    <n v="0"/>
    <n v="42837"/>
    <n v="13267032"/>
  </r>
  <r>
    <x v="9"/>
    <x v="6"/>
    <x v="1"/>
    <x v="2"/>
    <x v="4"/>
    <n v="250"/>
    <n v="9884"/>
    <n v="71"/>
    <n v="42837"/>
    <n v="13267032"/>
  </r>
  <r>
    <x v="9"/>
    <x v="6"/>
    <x v="1"/>
    <x v="2"/>
    <x v="5"/>
    <n v="1"/>
    <n v="30"/>
    <n v="1"/>
    <n v="42837"/>
    <n v="13267032"/>
  </r>
  <r>
    <x v="9"/>
    <x v="6"/>
    <x v="1"/>
    <x v="2"/>
    <x v="0"/>
    <n v="1"/>
    <n v="30"/>
    <n v="1"/>
    <n v="42837"/>
    <n v="13267032"/>
  </r>
  <r>
    <x v="9"/>
    <x v="4"/>
    <x v="1"/>
    <x v="2"/>
    <x v="5"/>
    <n v="0"/>
    <n v="0"/>
    <n v="0"/>
    <n v="43144"/>
    <n v="13339957"/>
  </r>
  <r>
    <x v="9"/>
    <x v="4"/>
    <x v="1"/>
    <x v="2"/>
    <x v="0"/>
    <n v="2"/>
    <n v="60"/>
    <n v="2"/>
    <n v="43144"/>
    <n v="13339957"/>
  </r>
  <r>
    <x v="9"/>
    <x v="4"/>
    <x v="1"/>
    <x v="2"/>
    <x v="1"/>
    <n v="0"/>
    <n v="0"/>
    <n v="0"/>
    <n v="43144"/>
    <n v="13339957"/>
  </r>
  <r>
    <x v="9"/>
    <x v="4"/>
    <x v="1"/>
    <x v="2"/>
    <x v="2"/>
    <n v="479"/>
    <n v="18815"/>
    <n v="162"/>
    <n v="43144"/>
    <n v="13339957"/>
  </r>
  <r>
    <x v="9"/>
    <x v="4"/>
    <x v="1"/>
    <x v="2"/>
    <x v="3"/>
    <n v="10"/>
    <n v="300"/>
    <n v="2"/>
    <n v="43144"/>
    <n v="13339957"/>
  </r>
  <r>
    <x v="9"/>
    <x v="4"/>
    <x v="1"/>
    <x v="2"/>
    <x v="4"/>
    <n v="47"/>
    <n v="1930"/>
    <n v="11"/>
    <n v="43144"/>
    <n v="13339957"/>
  </r>
  <r>
    <x v="9"/>
    <x v="3"/>
    <x v="1"/>
    <x v="2"/>
    <x v="5"/>
    <n v="4"/>
    <n v="180"/>
    <n v="3"/>
    <n v="43507"/>
    <n v="11740893"/>
  </r>
  <r>
    <x v="9"/>
    <x v="3"/>
    <x v="1"/>
    <x v="2"/>
    <x v="4"/>
    <n v="43"/>
    <n v="1523"/>
    <n v="13"/>
    <n v="43507"/>
    <n v="11740893"/>
  </r>
  <r>
    <x v="9"/>
    <x v="3"/>
    <x v="1"/>
    <x v="2"/>
    <x v="3"/>
    <n v="20"/>
    <n v="575"/>
    <n v="7"/>
    <n v="43507"/>
    <n v="11740893"/>
  </r>
  <r>
    <x v="9"/>
    <x v="3"/>
    <x v="1"/>
    <x v="2"/>
    <x v="0"/>
    <n v="2"/>
    <n v="60"/>
    <n v="2"/>
    <n v="43507"/>
    <n v="11740893"/>
  </r>
  <r>
    <x v="9"/>
    <x v="3"/>
    <x v="1"/>
    <x v="2"/>
    <x v="2"/>
    <n v="575"/>
    <n v="22561"/>
    <n v="177"/>
    <n v="43507"/>
    <n v="11740893"/>
  </r>
  <r>
    <x v="9"/>
    <x v="3"/>
    <x v="1"/>
    <x v="2"/>
    <x v="1"/>
    <n v="0"/>
    <n v="0"/>
    <n v="0"/>
    <n v="43507"/>
    <n v="11740893"/>
  </r>
  <r>
    <x v="9"/>
    <x v="2"/>
    <x v="0"/>
    <x v="2"/>
    <x v="3"/>
    <n v="171"/>
    <n v="6510"/>
    <n v="42"/>
    <n v="43605"/>
    <n v="13493371"/>
  </r>
  <r>
    <x v="9"/>
    <x v="2"/>
    <x v="0"/>
    <x v="2"/>
    <x v="5"/>
    <n v="21"/>
    <n v="930"/>
    <n v="5"/>
    <n v="43605"/>
    <n v="13493371"/>
  </r>
  <r>
    <x v="9"/>
    <x v="2"/>
    <x v="0"/>
    <x v="2"/>
    <x v="4"/>
    <n v="238"/>
    <n v="9000"/>
    <n v="65"/>
    <n v="43605"/>
    <n v="13493371"/>
  </r>
  <r>
    <x v="9"/>
    <x v="2"/>
    <x v="0"/>
    <x v="2"/>
    <x v="0"/>
    <n v="46"/>
    <n v="1800"/>
    <n v="10"/>
    <n v="43605"/>
    <n v="13493371"/>
  </r>
  <r>
    <x v="9"/>
    <x v="2"/>
    <x v="0"/>
    <x v="2"/>
    <x v="2"/>
    <n v="2257"/>
    <n v="98111"/>
    <n v="718"/>
    <n v="43605"/>
    <n v="13493371"/>
  </r>
  <r>
    <x v="9"/>
    <x v="2"/>
    <x v="0"/>
    <x v="2"/>
    <x v="1"/>
    <n v="7"/>
    <n v="210"/>
    <n v="4"/>
    <n v="43605"/>
    <n v="13493371"/>
  </r>
  <r>
    <x v="9"/>
    <x v="0"/>
    <x v="0"/>
    <x v="2"/>
    <x v="4"/>
    <n v="163"/>
    <n v="7140"/>
    <n v="47"/>
    <n v="44929"/>
    <n v="12676663"/>
  </r>
  <r>
    <x v="9"/>
    <x v="0"/>
    <x v="0"/>
    <x v="2"/>
    <x v="5"/>
    <n v="24"/>
    <n v="810"/>
    <n v="11"/>
    <n v="44929"/>
    <n v="12676663"/>
  </r>
  <r>
    <x v="9"/>
    <x v="0"/>
    <x v="0"/>
    <x v="2"/>
    <x v="3"/>
    <n v="174"/>
    <n v="7377"/>
    <n v="58"/>
    <n v="44929"/>
    <n v="12676663"/>
  </r>
  <r>
    <x v="9"/>
    <x v="0"/>
    <x v="0"/>
    <x v="2"/>
    <x v="2"/>
    <n v="2340"/>
    <n v="105440"/>
    <n v="789"/>
    <n v="44929"/>
    <n v="12676663"/>
  </r>
  <r>
    <x v="9"/>
    <x v="0"/>
    <x v="0"/>
    <x v="2"/>
    <x v="1"/>
    <n v="32"/>
    <n v="1080"/>
    <n v="7"/>
    <n v="44929"/>
    <n v="12676663"/>
  </r>
  <r>
    <x v="9"/>
    <x v="0"/>
    <x v="0"/>
    <x v="2"/>
    <x v="0"/>
    <n v="10"/>
    <n v="540"/>
    <n v="2"/>
    <n v="44929"/>
    <n v="12676663"/>
  </r>
  <r>
    <x v="9"/>
    <x v="7"/>
    <x v="0"/>
    <x v="2"/>
    <x v="1"/>
    <n v="0"/>
    <n v="0"/>
    <n v="0"/>
    <n v="46051"/>
    <n v="14402330"/>
  </r>
  <r>
    <x v="9"/>
    <x v="7"/>
    <x v="0"/>
    <x v="2"/>
    <x v="5"/>
    <n v="9"/>
    <n v="250"/>
    <n v="4"/>
    <n v="46051"/>
    <n v="14402330"/>
  </r>
  <r>
    <x v="9"/>
    <x v="7"/>
    <x v="0"/>
    <x v="2"/>
    <x v="4"/>
    <n v="2279"/>
    <n v="82441"/>
    <n v="686"/>
    <n v="46051"/>
    <n v="14402330"/>
  </r>
  <r>
    <x v="9"/>
    <x v="7"/>
    <x v="0"/>
    <x v="2"/>
    <x v="3"/>
    <n v="5"/>
    <n v="150"/>
    <n v="3"/>
    <n v="46051"/>
    <n v="14402330"/>
  </r>
  <r>
    <x v="9"/>
    <x v="7"/>
    <x v="0"/>
    <x v="2"/>
    <x v="0"/>
    <n v="5"/>
    <n v="150"/>
    <n v="3"/>
    <n v="46051"/>
    <n v="14402330"/>
  </r>
  <r>
    <x v="9"/>
    <x v="7"/>
    <x v="0"/>
    <x v="2"/>
    <x v="2"/>
    <n v="1331"/>
    <n v="51868"/>
    <n v="458"/>
    <n v="46051"/>
    <n v="14402330"/>
  </r>
  <r>
    <x v="9"/>
    <x v="1"/>
    <x v="0"/>
    <x v="2"/>
    <x v="5"/>
    <n v="16"/>
    <n v="540"/>
    <n v="4"/>
    <n v="46074"/>
    <n v="14225939"/>
  </r>
  <r>
    <x v="9"/>
    <x v="1"/>
    <x v="0"/>
    <x v="2"/>
    <x v="4"/>
    <n v="214"/>
    <n v="8614"/>
    <n v="58"/>
    <n v="46074"/>
    <n v="14225939"/>
  </r>
  <r>
    <x v="9"/>
    <x v="1"/>
    <x v="0"/>
    <x v="2"/>
    <x v="3"/>
    <n v="253"/>
    <n v="9630"/>
    <n v="73"/>
    <n v="46074"/>
    <n v="14225939"/>
  </r>
  <r>
    <x v="9"/>
    <x v="1"/>
    <x v="0"/>
    <x v="2"/>
    <x v="2"/>
    <n v="2484"/>
    <n v="110879"/>
    <n v="787"/>
    <n v="46074"/>
    <n v="14225939"/>
  </r>
  <r>
    <x v="9"/>
    <x v="1"/>
    <x v="0"/>
    <x v="2"/>
    <x v="0"/>
    <n v="27"/>
    <n v="1170"/>
    <n v="7"/>
    <n v="46074"/>
    <n v="14225939"/>
  </r>
  <r>
    <x v="9"/>
    <x v="1"/>
    <x v="0"/>
    <x v="2"/>
    <x v="1"/>
    <n v="19"/>
    <n v="570"/>
    <n v="3"/>
    <n v="46074"/>
    <n v="14225939"/>
  </r>
  <r>
    <x v="9"/>
    <x v="5"/>
    <x v="0"/>
    <x v="2"/>
    <x v="0"/>
    <n v="22"/>
    <n v="720"/>
    <n v="5"/>
    <n v="48906"/>
    <n v="15294781"/>
  </r>
  <r>
    <x v="9"/>
    <x v="5"/>
    <x v="0"/>
    <x v="2"/>
    <x v="5"/>
    <n v="14"/>
    <n v="405"/>
    <n v="5"/>
    <n v="48906"/>
    <n v="15294781"/>
  </r>
  <r>
    <x v="9"/>
    <x v="5"/>
    <x v="0"/>
    <x v="2"/>
    <x v="4"/>
    <n v="2555"/>
    <n v="97977"/>
    <n v="709"/>
    <n v="48906"/>
    <n v="15294781"/>
  </r>
  <r>
    <x v="9"/>
    <x v="5"/>
    <x v="0"/>
    <x v="2"/>
    <x v="3"/>
    <n v="9"/>
    <n v="270"/>
    <n v="5"/>
    <n v="48906"/>
    <n v="15294781"/>
  </r>
  <r>
    <x v="9"/>
    <x v="5"/>
    <x v="0"/>
    <x v="2"/>
    <x v="1"/>
    <n v="0"/>
    <n v="0"/>
    <n v="0"/>
    <n v="48906"/>
    <n v="15294781"/>
  </r>
  <r>
    <x v="9"/>
    <x v="5"/>
    <x v="0"/>
    <x v="2"/>
    <x v="2"/>
    <n v="1255"/>
    <n v="48737"/>
    <n v="378"/>
    <n v="48906"/>
    <n v="15294781"/>
  </r>
  <r>
    <x v="9"/>
    <x v="6"/>
    <x v="0"/>
    <x v="2"/>
    <x v="4"/>
    <n v="2007"/>
    <n v="75631"/>
    <n v="575"/>
    <n v="49529"/>
    <n v="15453929"/>
  </r>
  <r>
    <x v="9"/>
    <x v="6"/>
    <x v="0"/>
    <x v="2"/>
    <x v="3"/>
    <n v="29"/>
    <n v="870"/>
    <n v="5"/>
    <n v="49529"/>
    <n v="15453929"/>
  </r>
  <r>
    <x v="9"/>
    <x v="6"/>
    <x v="0"/>
    <x v="2"/>
    <x v="0"/>
    <n v="55"/>
    <n v="2010"/>
    <n v="14"/>
    <n v="49529"/>
    <n v="15453929"/>
  </r>
  <r>
    <x v="9"/>
    <x v="6"/>
    <x v="0"/>
    <x v="2"/>
    <x v="1"/>
    <n v="0"/>
    <n v="0"/>
    <n v="0"/>
    <n v="49529"/>
    <n v="15453929"/>
  </r>
  <r>
    <x v="9"/>
    <x v="6"/>
    <x v="0"/>
    <x v="2"/>
    <x v="5"/>
    <n v="14"/>
    <n v="495"/>
    <n v="4"/>
    <n v="49529"/>
    <n v="15453929"/>
  </r>
  <r>
    <x v="9"/>
    <x v="6"/>
    <x v="0"/>
    <x v="2"/>
    <x v="2"/>
    <n v="1800"/>
    <n v="67337"/>
    <n v="665"/>
    <n v="49529"/>
    <n v="15453929"/>
  </r>
  <r>
    <x v="9"/>
    <x v="4"/>
    <x v="0"/>
    <x v="2"/>
    <x v="0"/>
    <n v="48"/>
    <n v="1775"/>
    <n v="12"/>
    <n v="50489"/>
    <n v="15623134"/>
  </r>
  <r>
    <x v="9"/>
    <x v="4"/>
    <x v="0"/>
    <x v="2"/>
    <x v="1"/>
    <n v="0"/>
    <n v="0"/>
    <n v="0"/>
    <n v="50489"/>
    <n v="15623134"/>
  </r>
  <r>
    <x v="9"/>
    <x v="4"/>
    <x v="0"/>
    <x v="2"/>
    <x v="2"/>
    <n v="3027"/>
    <n v="119290"/>
    <n v="829"/>
    <n v="50489"/>
    <n v="15623134"/>
  </r>
  <r>
    <x v="9"/>
    <x v="4"/>
    <x v="0"/>
    <x v="2"/>
    <x v="3"/>
    <n v="80"/>
    <n v="2610"/>
    <n v="18"/>
    <n v="50489"/>
    <n v="15623134"/>
  </r>
  <r>
    <x v="9"/>
    <x v="4"/>
    <x v="0"/>
    <x v="2"/>
    <x v="4"/>
    <n v="300"/>
    <n v="10557"/>
    <n v="79"/>
    <n v="50489"/>
    <n v="15623134"/>
  </r>
  <r>
    <x v="9"/>
    <x v="4"/>
    <x v="0"/>
    <x v="2"/>
    <x v="5"/>
    <n v="26"/>
    <n v="990"/>
    <n v="6"/>
    <n v="50489"/>
    <n v="15623134"/>
  </r>
  <r>
    <x v="9"/>
    <x v="3"/>
    <x v="0"/>
    <x v="2"/>
    <x v="5"/>
    <n v="35"/>
    <n v="1290"/>
    <n v="8"/>
    <n v="50889"/>
    <n v="13191881"/>
  </r>
  <r>
    <x v="9"/>
    <x v="3"/>
    <x v="0"/>
    <x v="2"/>
    <x v="4"/>
    <n v="315"/>
    <n v="10795"/>
    <n v="77"/>
    <n v="50889"/>
    <n v="13191881"/>
  </r>
  <r>
    <x v="9"/>
    <x v="3"/>
    <x v="0"/>
    <x v="2"/>
    <x v="3"/>
    <n v="152"/>
    <n v="5714"/>
    <n v="36"/>
    <n v="50889"/>
    <n v="13191881"/>
  </r>
  <r>
    <x v="9"/>
    <x v="3"/>
    <x v="0"/>
    <x v="2"/>
    <x v="2"/>
    <n v="3096"/>
    <n v="126177"/>
    <n v="883"/>
    <n v="50889"/>
    <n v="13191881"/>
  </r>
  <r>
    <x v="9"/>
    <x v="3"/>
    <x v="0"/>
    <x v="2"/>
    <x v="0"/>
    <n v="67"/>
    <n v="2047"/>
    <n v="14"/>
    <n v="50889"/>
    <n v="13191881"/>
  </r>
  <r>
    <x v="9"/>
    <x v="3"/>
    <x v="0"/>
    <x v="2"/>
    <x v="1"/>
    <n v="0"/>
    <n v="0"/>
    <n v="0"/>
    <n v="50889"/>
    <n v="13191881"/>
  </r>
  <r>
    <x v="9"/>
    <x v="10"/>
    <x v="1"/>
    <x v="3"/>
    <x v="4"/>
    <n v="141"/>
    <n v="4200"/>
    <n v="51"/>
    <n v="6474"/>
    <n v="1824909"/>
  </r>
  <r>
    <x v="9"/>
    <x v="10"/>
    <x v="1"/>
    <x v="3"/>
    <x v="5"/>
    <n v="0"/>
    <n v="0"/>
    <n v="0"/>
    <n v="6474"/>
    <n v="1824909"/>
  </r>
  <r>
    <x v="9"/>
    <x v="10"/>
    <x v="1"/>
    <x v="3"/>
    <x v="3"/>
    <n v="0"/>
    <n v="0"/>
    <n v="0"/>
    <n v="6474"/>
    <n v="1824909"/>
  </r>
  <r>
    <x v="9"/>
    <x v="10"/>
    <x v="1"/>
    <x v="3"/>
    <x v="2"/>
    <n v="305"/>
    <n v="9379"/>
    <n v="87"/>
    <n v="6474"/>
    <n v="1824909"/>
  </r>
  <r>
    <x v="9"/>
    <x v="10"/>
    <x v="1"/>
    <x v="3"/>
    <x v="1"/>
    <n v="0"/>
    <n v="0"/>
    <n v="0"/>
    <n v="6474"/>
    <n v="1824909"/>
  </r>
  <r>
    <x v="9"/>
    <x v="10"/>
    <x v="1"/>
    <x v="3"/>
    <x v="0"/>
    <n v="0"/>
    <n v="0"/>
    <n v="0"/>
    <n v="6474"/>
    <n v="1824909"/>
  </r>
  <r>
    <x v="9"/>
    <x v="8"/>
    <x v="1"/>
    <x v="3"/>
    <x v="2"/>
    <n v="332"/>
    <n v="12578"/>
    <n v="112"/>
    <n v="7509"/>
    <n v="2390628"/>
  </r>
  <r>
    <x v="9"/>
    <x v="8"/>
    <x v="1"/>
    <x v="3"/>
    <x v="5"/>
    <n v="0"/>
    <n v="0"/>
    <n v="0"/>
    <n v="7509"/>
    <n v="2390628"/>
  </r>
  <r>
    <x v="9"/>
    <x v="8"/>
    <x v="1"/>
    <x v="3"/>
    <x v="3"/>
    <n v="0"/>
    <n v="0"/>
    <n v="0"/>
    <n v="7509"/>
    <n v="2390628"/>
  </r>
  <r>
    <x v="9"/>
    <x v="8"/>
    <x v="1"/>
    <x v="3"/>
    <x v="0"/>
    <n v="0"/>
    <n v="0"/>
    <n v="0"/>
    <n v="7509"/>
    <n v="2390628"/>
  </r>
  <r>
    <x v="9"/>
    <x v="8"/>
    <x v="1"/>
    <x v="3"/>
    <x v="1"/>
    <n v="0"/>
    <n v="0"/>
    <n v="0"/>
    <n v="7509"/>
    <n v="2390628"/>
  </r>
  <r>
    <x v="9"/>
    <x v="8"/>
    <x v="1"/>
    <x v="3"/>
    <x v="4"/>
    <n v="322"/>
    <n v="10572"/>
    <n v="72"/>
    <n v="7509"/>
    <n v="2390628"/>
  </r>
  <r>
    <x v="9"/>
    <x v="9"/>
    <x v="1"/>
    <x v="3"/>
    <x v="2"/>
    <n v="293"/>
    <n v="9733"/>
    <n v="94"/>
    <n v="7630"/>
    <n v="2266691"/>
  </r>
  <r>
    <x v="9"/>
    <x v="9"/>
    <x v="1"/>
    <x v="3"/>
    <x v="5"/>
    <n v="0"/>
    <n v="0"/>
    <n v="0"/>
    <n v="7630"/>
    <n v="2266691"/>
  </r>
  <r>
    <x v="9"/>
    <x v="9"/>
    <x v="1"/>
    <x v="3"/>
    <x v="3"/>
    <n v="0"/>
    <n v="0"/>
    <n v="0"/>
    <n v="7630"/>
    <n v="2266691"/>
  </r>
  <r>
    <x v="9"/>
    <x v="9"/>
    <x v="1"/>
    <x v="3"/>
    <x v="1"/>
    <n v="0"/>
    <n v="0"/>
    <n v="0"/>
    <n v="7630"/>
    <n v="2266691"/>
  </r>
  <r>
    <x v="9"/>
    <x v="9"/>
    <x v="1"/>
    <x v="3"/>
    <x v="0"/>
    <n v="0"/>
    <n v="0"/>
    <n v="0"/>
    <n v="7630"/>
    <n v="2266691"/>
  </r>
  <r>
    <x v="9"/>
    <x v="9"/>
    <x v="1"/>
    <x v="3"/>
    <x v="4"/>
    <n v="265"/>
    <n v="8218"/>
    <n v="78"/>
    <n v="7630"/>
    <n v="2266691"/>
  </r>
  <r>
    <x v="9"/>
    <x v="11"/>
    <x v="1"/>
    <x v="3"/>
    <x v="5"/>
    <n v="0"/>
    <n v="0"/>
    <n v="0"/>
    <n v="7913"/>
    <n v="2508344"/>
  </r>
  <r>
    <x v="9"/>
    <x v="11"/>
    <x v="1"/>
    <x v="3"/>
    <x v="0"/>
    <n v="0"/>
    <n v="0"/>
    <n v="0"/>
    <n v="7913"/>
    <n v="2508344"/>
  </r>
  <r>
    <x v="9"/>
    <x v="11"/>
    <x v="1"/>
    <x v="3"/>
    <x v="1"/>
    <n v="0"/>
    <n v="0"/>
    <n v="0"/>
    <n v="7913"/>
    <n v="2508344"/>
  </r>
  <r>
    <x v="9"/>
    <x v="11"/>
    <x v="1"/>
    <x v="3"/>
    <x v="2"/>
    <n v="312"/>
    <n v="12279"/>
    <n v="87"/>
    <n v="7913"/>
    <n v="2508344"/>
  </r>
  <r>
    <x v="9"/>
    <x v="11"/>
    <x v="1"/>
    <x v="3"/>
    <x v="3"/>
    <n v="0"/>
    <n v="0"/>
    <n v="0"/>
    <n v="7913"/>
    <n v="2508344"/>
  </r>
  <r>
    <x v="9"/>
    <x v="11"/>
    <x v="1"/>
    <x v="3"/>
    <x v="4"/>
    <n v="271"/>
    <n v="9455"/>
    <n v="63"/>
    <n v="7913"/>
    <n v="2508344"/>
  </r>
  <r>
    <x v="9"/>
    <x v="10"/>
    <x v="0"/>
    <x v="3"/>
    <x v="0"/>
    <n v="0"/>
    <n v="0"/>
    <n v="0"/>
    <n v="8377"/>
    <n v="2320689"/>
  </r>
  <r>
    <x v="9"/>
    <x v="10"/>
    <x v="0"/>
    <x v="3"/>
    <x v="4"/>
    <n v="336"/>
    <n v="11330"/>
    <n v="111"/>
    <n v="8377"/>
    <n v="2320689"/>
  </r>
  <r>
    <x v="9"/>
    <x v="10"/>
    <x v="0"/>
    <x v="3"/>
    <x v="5"/>
    <n v="0"/>
    <n v="0"/>
    <n v="0"/>
    <n v="8377"/>
    <n v="2320689"/>
  </r>
  <r>
    <x v="9"/>
    <x v="10"/>
    <x v="0"/>
    <x v="3"/>
    <x v="2"/>
    <n v="783"/>
    <n v="28228"/>
    <n v="275"/>
    <n v="8377"/>
    <n v="2320689"/>
  </r>
  <r>
    <x v="9"/>
    <x v="10"/>
    <x v="0"/>
    <x v="3"/>
    <x v="1"/>
    <n v="0"/>
    <n v="0"/>
    <n v="0"/>
    <n v="8377"/>
    <n v="2320689"/>
  </r>
  <r>
    <x v="9"/>
    <x v="10"/>
    <x v="0"/>
    <x v="3"/>
    <x v="3"/>
    <n v="0"/>
    <n v="0"/>
    <n v="0"/>
    <n v="8377"/>
    <n v="2320689"/>
  </r>
  <r>
    <x v="9"/>
    <x v="12"/>
    <x v="1"/>
    <x v="3"/>
    <x v="0"/>
    <n v="0"/>
    <n v="0"/>
    <n v="0"/>
    <n v="8517"/>
    <n v="2724663"/>
  </r>
  <r>
    <x v="9"/>
    <x v="12"/>
    <x v="1"/>
    <x v="3"/>
    <x v="5"/>
    <n v="0"/>
    <n v="0"/>
    <n v="0"/>
    <n v="8517"/>
    <n v="2724663"/>
  </r>
  <r>
    <x v="9"/>
    <x v="12"/>
    <x v="1"/>
    <x v="3"/>
    <x v="4"/>
    <n v="303"/>
    <n v="10689"/>
    <n v="63"/>
    <n v="8517"/>
    <n v="2724663"/>
  </r>
  <r>
    <x v="9"/>
    <x v="12"/>
    <x v="1"/>
    <x v="3"/>
    <x v="1"/>
    <n v="0"/>
    <n v="0"/>
    <n v="0"/>
    <n v="8517"/>
    <n v="2724663"/>
  </r>
  <r>
    <x v="9"/>
    <x v="12"/>
    <x v="1"/>
    <x v="3"/>
    <x v="2"/>
    <n v="293"/>
    <n v="11181"/>
    <n v="101"/>
    <n v="8517"/>
    <n v="2724663"/>
  </r>
  <r>
    <x v="9"/>
    <x v="12"/>
    <x v="1"/>
    <x v="3"/>
    <x v="3"/>
    <n v="0"/>
    <n v="0"/>
    <n v="0"/>
    <n v="8517"/>
    <n v="2724663"/>
  </r>
  <r>
    <x v="9"/>
    <x v="7"/>
    <x v="1"/>
    <x v="3"/>
    <x v="1"/>
    <n v="0"/>
    <n v="0"/>
    <n v="0"/>
    <n v="8675"/>
    <n v="2769014"/>
  </r>
  <r>
    <x v="9"/>
    <x v="7"/>
    <x v="1"/>
    <x v="3"/>
    <x v="2"/>
    <n v="258"/>
    <n v="10533"/>
    <n v="77"/>
    <n v="8675"/>
    <n v="2769014"/>
  </r>
  <r>
    <x v="9"/>
    <x v="7"/>
    <x v="1"/>
    <x v="3"/>
    <x v="3"/>
    <n v="0"/>
    <n v="0"/>
    <n v="0"/>
    <n v="8675"/>
    <n v="2769014"/>
  </r>
  <r>
    <x v="9"/>
    <x v="7"/>
    <x v="1"/>
    <x v="3"/>
    <x v="4"/>
    <n v="333"/>
    <n v="11723"/>
    <n v="87"/>
    <n v="8675"/>
    <n v="2769014"/>
  </r>
  <r>
    <x v="9"/>
    <x v="7"/>
    <x v="1"/>
    <x v="3"/>
    <x v="5"/>
    <n v="1"/>
    <n v="30"/>
    <n v="1"/>
    <n v="8675"/>
    <n v="2769014"/>
  </r>
  <r>
    <x v="9"/>
    <x v="7"/>
    <x v="1"/>
    <x v="3"/>
    <x v="0"/>
    <n v="3"/>
    <n v="90"/>
    <n v="2"/>
    <n v="8675"/>
    <n v="2769014"/>
  </r>
  <r>
    <x v="9"/>
    <x v="5"/>
    <x v="1"/>
    <x v="3"/>
    <x v="0"/>
    <n v="13"/>
    <n v="390"/>
    <n v="5"/>
    <n v="9237"/>
    <n v="2894482"/>
  </r>
  <r>
    <x v="9"/>
    <x v="5"/>
    <x v="1"/>
    <x v="3"/>
    <x v="4"/>
    <n v="489"/>
    <n v="17890"/>
    <n v="122"/>
    <n v="9237"/>
    <n v="2894482"/>
  </r>
  <r>
    <x v="9"/>
    <x v="5"/>
    <x v="1"/>
    <x v="3"/>
    <x v="5"/>
    <n v="0"/>
    <n v="0"/>
    <n v="0"/>
    <n v="9237"/>
    <n v="2894482"/>
  </r>
  <r>
    <x v="9"/>
    <x v="5"/>
    <x v="1"/>
    <x v="3"/>
    <x v="2"/>
    <n v="282"/>
    <n v="12346"/>
    <n v="102"/>
    <n v="9237"/>
    <n v="2894482"/>
  </r>
  <r>
    <x v="9"/>
    <x v="5"/>
    <x v="1"/>
    <x v="3"/>
    <x v="1"/>
    <n v="0"/>
    <n v="0"/>
    <n v="0"/>
    <n v="9237"/>
    <n v="2894482"/>
  </r>
  <r>
    <x v="9"/>
    <x v="5"/>
    <x v="1"/>
    <x v="3"/>
    <x v="3"/>
    <n v="0"/>
    <n v="0"/>
    <n v="0"/>
    <n v="9237"/>
    <n v="2894482"/>
  </r>
  <r>
    <x v="9"/>
    <x v="2"/>
    <x v="1"/>
    <x v="3"/>
    <x v="5"/>
    <n v="3"/>
    <n v="270"/>
    <n v="1"/>
    <n v="9337"/>
    <n v="3010241"/>
  </r>
  <r>
    <x v="9"/>
    <x v="2"/>
    <x v="1"/>
    <x v="3"/>
    <x v="4"/>
    <n v="19"/>
    <n v="930"/>
    <n v="8"/>
    <n v="9337"/>
    <n v="3010241"/>
  </r>
  <r>
    <x v="9"/>
    <x v="2"/>
    <x v="1"/>
    <x v="3"/>
    <x v="3"/>
    <n v="41"/>
    <n v="1537"/>
    <n v="9"/>
    <n v="9337"/>
    <n v="3010241"/>
  </r>
  <r>
    <x v="9"/>
    <x v="2"/>
    <x v="1"/>
    <x v="3"/>
    <x v="2"/>
    <n v="725"/>
    <n v="33362"/>
    <n v="213"/>
    <n v="9337"/>
    <n v="3010241"/>
  </r>
  <r>
    <x v="9"/>
    <x v="2"/>
    <x v="1"/>
    <x v="3"/>
    <x v="0"/>
    <n v="14"/>
    <n v="480"/>
    <n v="2"/>
    <n v="9337"/>
    <n v="3010241"/>
  </r>
  <r>
    <x v="9"/>
    <x v="2"/>
    <x v="1"/>
    <x v="3"/>
    <x v="1"/>
    <n v="1"/>
    <n v="30"/>
    <n v="1"/>
    <n v="9337"/>
    <n v="3010241"/>
  </r>
  <r>
    <x v="9"/>
    <x v="6"/>
    <x v="1"/>
    <x v="3"/>
    <x v="2"/>
    <n v="315"/>
    <n v="13310"/>
    <n v="113"/>
    <n v="9405"/>
    <n v="2923523"/>
  </r>
  <r>
    <x v="9"/>
    <x v="6"/>
    <x v="1"/>
    <x v="3"/>
    <x v="5"/>
    <n v="10"/>
    <n v="194"/>
    <n v="2"/>
    <n v="9405"/>
    <n v="2923523"/>
  </r>
  <r>
    <x v="9"/>
    <x v="6"/>
    <x v="1"/>
    <x v="3"/>
    <x v="3"/>
    <n v="9"/>
    <n v="450"/>
    <n v="4"/>
    <n v="9405"/>
    <n v="2923523"/>
  </r>
  <r>
    <x v="9"/>
    <x v="6"/>
    <x v="1"/>
    <x v="3"/>
    <x v="1"/>
    <n v="0"/>
    <n v="0"/>
    <n v="0"/>
    <n v="9405"/>
    <n v="2923523"/>
  </r>
  <r>
    <x v="9"/>
    <x v="6"/>
    <x v="1"/>
    <x v="3"/>
    <x v="0"/>
    <n v="14"/>
    <n v="392"/>
    <n v="4"/>
    <n v="9405"/>
    <n v="2923523"/>
  </r>
  <r>
    <x v="9"/>
    <x v="6"/>
    <x v="1"/>
    <x v="3"/>
    <x v="4"/>
    <n v="388"/>
    <n v="14990"/>
    <n v="96"/>
    <n v="9405"/>
    <n v="2923523"/>
  </r>
  <r>
    <x v="9"/>
    <x v="4"/>
    <x v="1"/>
    <x v="3"/>
    <x v="5"/>
    <n v="8"/>
    <n v="225"/>
    <n v="2"/>
    <n v="9556"/>
    <n v="3024133"/>
  </r>
  <r>
    <x v="9"/>
    <x v="4"/>
    <x v="1"/>
    <x v="3"/>
    <x v="4"/>
    <n v="67"/>
    <n v="2624"/>
    <n v="25"/>
    <n v="9556"/>
    <n v="3024133"/>
  </r>
  <r>
    <x v="9"/>
    <x v="4"/>
    <x v="1"/>
    <x v="3"/>
    <x v="3"/>
    <n v="9"/>
    <n v="270"/>
    <n v="4"/>
    <n v="9556"/>
    <n v="3024133"/>
  </r>
  <r>
    <x v="9"/>
    <x v="4"/>
    <x v="1"/>
    <x v="3"/>
    <x v="2"/>
    <n v="738"/>
    <n v="30424"/>
    <n v="196"/>
    <n v="9556"/>
    <n v="3024133"/>
  </r>
  <r>
    <x v="9"/>
    <x v="4"/>
    <x v="1"/>
    <x v="3"/>
    <x v="0"/>
    <n v="25"/>
    <n v="750"/>
    <n v="5"/>
    <n v="9556"/>
    <n v="3024133"/>
  </r>
  <r>
    <x v="9"/>
    <x v="4"/>
    <x v="1"/>
    <x v="3"/>
    <x v="1"/>
    <n v="0"/>
    <n v="0"/>
    <n v="0"/>
    <n v="9556"/>
    <n v="3024133"/>
  </r>
  <r>
    <x v="9"/>
    <x v="3"/>
    <x v="1"/>
    <x v="3"/>
    <x v="0"/>
    <n v="16"/>
    <n v="480"/>
    <n v="3"/>
    <n v="9764"/>
    <n v="2814478"/>
  </r>
  <r>
    <x v="9"/>
    <x v="3"/>
    <x v="1"/>
    <x v="3"/>
    <x v="1"/>
    <n v="3"/>
    <n v="90"/>
    <n v="1"/>
    <n v="9764"/>
    <n v="2814478"/>
  </r>
  <r>
    <x v="9"/>
    <x v="3"/>
    <x v="1"/>
    <x v="3"/>
    <x v="2"/>
    <n v="725"/>
    <n v="30632"/>
    <n v="196"/>
    <n v="9764"/>
    <n v="2814478"/>
  </r>
  <r>
    <x v="9"/>
    <x v="3"/>
    <x v="1"/>
    <x v="3"/>
    <x v="3"/>
    <n v="30"/>
    <n v="1200"/>
    <n v="9"/>
    <n v="9764"/>
    <n v="2814478"/>
  </r>
  <r>
    <x v="9"/>
    <x v="3"/>
    <x v="1"/>
    <x v="3"/>
    <x v="4"/>
    <n v="28"/>
    <n v="900"/>
    <n v="11"/>
    <n v="9764"/>
    <n v="2814478"/>
  </r>
  <r>
    <x v="9"/>
    <x v="3"/>
    <x v="1"/>
    <x v="3"/>
    <x v="5"/>
    <n v="8"/>
    <n v="284"/>
    <n v="4"/>
    <n v="9764"/>
    <n v="2814478"/>
  </r>
  <r>
    <x v="9"/>
    <x v="8"/>
    <x v="0"/>
    <x v="3"/>
    <x v="5"/>
    <n v="0"/>
    <n v="0"/>
    <n v="0"/>
    <n v="9889"/>
    <n v="3134034"/>
  </r>
  <r>
    <x v="9"/>
    <x v="8"/>
    <x v="0"/>
    <x v="3"/>
    <x v="4"/>
    <n v="647"/>
    <n v="24316"/>
    <n v="199"/>
    <n v="9889"/>
    <n v="3134034"/>
  </r>
  <r>
    <x v="9"/>
    <x v="8"/>
    <x v="0"/>
    <x v="3"/>
    <x v="3"/>
    <n v="0"/>
    <n v="0"/>
    <n v="0"/>
    <n v="9889"/>
    <n v="3134034"/>
  </r>
  <r>
    <x v="9"/>
    <x v="8"/>
    <x v="0"/>
    <x v="3"/>
    <x v="2"/>
    <n v="1005"/>
    <n v="45805"/>
    <n v="309"/>
    <n v="9889"/>
    <n v="3134034"/>
  </r>
  <r>
    <x v="9"/>
    <x v="8"/>
    <x v="0"/>
    <x v="3"/>
    <x v="0"/>
    <n v="0"/>
    <n v="0"/>
    <n v="0"/>
    <n v="9889"/>
    <n v="3134034"/>
  </r>
  <r>
    <x v="9"/>
    <x v="8"/>
    <x v="0"/>
    <x v="3"/>
    <x v="1"/>
    <n v="0"/>
    <n v="0"/>
    <n v="0"/>
    <n v="9889"/>
    <n v="3134034"/>
  </r>
  <r>
    <x v="9"/>
    <x v="9"/>
    <x v="0"/>
    <x v="3"/>
    <x v="2"/>
    <n v="973"/>
    <n v="37112"/>
    <n v="333"/>
    <n v="9927"/>
    <n v="2967648"/>
  </r>
  <r>
    <x v="9"/>
    <x v="9"/>
    <x v="0"/>
    <x v="3"/>
    <x v="5"/>
    <n v="0"/>
    <n v="0"/>
    <n v="0"/>
    <n v="9927"/>
    <n v="2967648"/>
  </r>
  <r>
    <x v="9"/>
    <x v="9"/>
    <x v="0"/>
    <x v="3"/>
    <x v="3"/>
    <n v="0"/>
    <n v="0"/>
    <n v="0"/>
    <n v="9927"/>
    <n v="2967648"/>
  </r>
  <r>
    <x v="9"/>
    <x v="9"/>
    <x v="0"/>
    <x v="3"/>
    <x v="1"/>
    <n v="0"/>
    <n v="0"/>
    <n v="0"/>
    <n v="9927"/>
    <n v="2967648"/>
  </r>
  <r>
    <x v="9"/>
    <x v="9"/>
    <x v="0"/>
    <x v="3"/>
    <x v="0"/>
    <n v="0"/>
    <n v="0"/>
    <n v="0"/>
    <n v="9927"/>
    <n v="2967648"/>
  </r>
  <r>
    <x v="9"/>
    <x v="9"/>
    <x v="0"/>
    <x v="3"/>
    <x v="4"/>
    <n v="531"/>
    <n v="17470"/>
    <n v="175"/>
    <n v="9927"/>
    <n v="2967648"/>
  </r>
  <r>
    <x v="9"/>
    <x v="11"/>
    <x v="0"/>
    <x v="3"/>
    <x v="0"/>
    <n v="0"/>
    <n v="0"/>
    <n v="0"/>
    <n v="10129"/>
    <n v="3206242"/>
  </r>
  <r>
    <x v="9"/>
    <x v="11"/>
    <x v="0"/>
    <x v="3"/>
    <x v="1"/>
    <n v="0"/>
    <n v="0"/>
    <n v="0"/>
    <n v="10129"/>
    <n v="3206242"/>
  </r>
  <r>
    <x v="9"/>
    <x v="11"/>
    <x v="0"/>
    <x v="3"/>
    <x v="2"/>
    <n v="998"/>
    <n v="46016"/>
    <n v="317"/>
    <n v="10129"/>
    <n v="3206242"/>
  </r>
  <r>
    <x v="9"/>
    <x v="11"/>
    <x v="0"/>
    <x v="3"/>
    <x v="3"/>
    <n v="0"/>
    <n v="0"/>
    <n v="0"/>
    <n v="10129"/>
    <n v="3206242"/>
  </r>
  <r>
    <x v="9"/>
    <x v="11"/>
    <x v="0"/>
    <x v="3"/>
    <x v="4"/>
    <n v="653"/>
    <n v="24400"/>
    <n v="203"/>
    <n v="10129"/>
    <n v="3206242"/>
  </r>
  <r>
    <x v="9"/>
    <x v="11"/>
    <x v="0"/>
    <x v="3"/>
    <x v="5"/>
    <n v="0"/>
    <n v="0"/>
    <n v="0"/>
    <n v="10129"/>
    <n v="3206242"/>
  </r>
  <r>
    <x v="9"/>
    <x v="1"/>
    <x v="1"/>
    <x v="3"/>
    <x v="4"/>
    <n v="7"/>
    <n v="480"/>
    <n v="3"/>
    <n v="10208"/>
    <n v="3303003"/>
  </r>
  <r>
    <x v="9"/>
    <x v="1"/>
    <x v="1"/>
    <x v="3"/>
    <x v="5"/>
    <n v="1"/>
    <n v="30"/>
    <n v="1"/>
    <n v="10208"/>
    <n v="3303003"/>
  </r>
  <r>
    <x v="9"/>
    <x v="1"/>
    <x v="1"/>
    <x v="3"/>
    <x v="3"/>
    <n v="55"/>
    <n v="2100"/>
    <n v="15"/>
    <n v="10208"/>
    <n v="3303003"/>
  </r>
  <r>
    <x v="9"/>
    <x v="1"/>
    <x v="1"/>
    <x v="3"/>
    <x v="2"/>
    <n v="929"/>
    <n v="41936"/>
    <n v="259"/>
    <n v="10208"/>
    <n v="3303003"/>
  </r>
  <r>
    <x v="9"/>
    <x v="1"/>
    <x v="1"/>
    <x v="3"/>
    <x v="1"/>
    <n v="0"/>
    <n v="0"/>
    <n v="0"/>
    <n v="10208"/>
    <n v="3303003"/>
  </r>
  <r>
    <x v="9"/>
    <x v="1"/>
    <x v="1"/>
    <x v="3"/>
    <x v="0"/>
    <n v="12"/>
    <n v="360"/>
    <n v="1"/>
    <n v="10208"/>
    <n v="3303003"/>
  </r>
  <r>
    <x v="9"/>
    <x v="12"/>
    <x v="0"/>
    <x v="3"/>
    <x v="5"/>
    <n v="0"/>
    <n v="0"/>
    <n v="0"/>
    <n v="10836"/>
    <n v="3457501"/>
  </r>
  <r>
    <x v="9"/>
    <x v="12"/>
    <x v="0"/>
    <x v="3"/>
    <x v="4"/>
    <n v="711"/>
    <n v="27304"/>
    <n v="216"/>
    <n v="10836"/>
    <n v="3457501"/>
  </r>
  <r>
    <x v="9"/>
    <x v="12"/>
    <x v="0"/>
    <x v="3"/>
    <x v="3"/>
    <n v="0"/>
    <n v="0"/>
    <n v="0"/>
    <n v="10836"/>
    <n v="3457501"/>
  </r>
  <r>
    <x v="9"/>
    <x v="12"/>
    <x v="0"/>
    <x v="3"/>
    <x v="2"/>
    <n v="1036"/>
    <n v="48602"/>
    <n v="322"/>
    <n v="10836"/>
    <n v="3457501"/>
  </r>
  <r>
    <x v="9"/>
    <x v="12"/>
    <x v="0"/>
    <x v="3"/>
    <x v="0"/>
    <n v="0"/>
    <n v="0"/>
    <n v="0"/>
    <n v="10836"/>
    <n v="3457501"/>
  </r>
  <r>
    <x v="9"/>
    <x v="12"/>
    <x v="0"/>
    <x v="3"/>
    <x v="1"/>
    <n v="0"/>
    <n v="0"/>
    <n v="0"/>
    <n v="10836"/>
    <n v="3457501"/>
  </r>
  <r>
    <x v="9"/>
    <x v="7"/>
    <x v="0"/>
    <x v="3"/>
    <x v="4"/>
    <n v="908"/>
    <n v="36131"/>
    <n v="259"/>
    <n v="10930"/>
    <n v="3483584"/>
  </r>
  <r>
    <x v="9"/>
    <x v="7"/>
    <x v="0"/>
    <x v="3"/>
    <x v="5"/>
    <n v="3"/>
    <n v="270"/>
    <n v="1"/>
    <n v="10930"/>
    <n v="3483584"/>
  </r>
  <r>
    <x v="9"/>
    <x v="7"/>
    <x v="0"/>
    <x v="3"/>
    <x v="3"/>
    <n v="0"/>
    <n v="0"/>
    <n v="0"/>
    <n v="10930"/>
    <n v="3483584"/>
  </r>
  <r>
    <x v="9"/>
    <x v="7"/>
    <x v="0"/>
    <x v="3"/>
    <x v="2"/>
    <n v="1124"/>
    <n v="49087"/>
    <n v="338"/>
    <n v="10930"/>
    <n v="3483584"/>
  </r>
  <r>
    <x v="9"/>
    <x v="7"/>
    <x v="0"/>
    <x v="3"/>
    <x v="1"/>
    <n v="0"/>
    <n v="0"/>
    <n v="0"/>
    <n v="10930"/>
    <n v="3483584"/>
  </r>
  <r>
    <x v="9"/>
    <x v="7"/>
    <x v="0"/>
    <x v="3"/>
    <x v="0"/>
    <n v="1"/>
    <n v="30"/>
    <n v="1"/>
    <n v="10930"/>
    <n v="3483584"/>
  </r>
  <r>
    <x v="9"/>
    <x v="0"/>
    <x v="1"/>
    <x v="3"/>
    <x v="5"/>
    <n v="23"/>
    <n v="840"/>
    <n v="17"/>
    <n v="11025"/>
    <n v="3249162"/>
  </r>
  <r>
    <x v="9"/>
    <x v="0"/>
    <x v="1"/>
    <x v="3"/>
    <x v="0"/>
    <n v="12"/>
    <n v="360"/>
    <n v="2"/>
    <n v="11025"/>
    <n v="3249162"/>
  </r>
  <r>
    <x v="9"/>
    <x v="0"/>
    <x v="1"/>
    <x v="3"/>
    <x v="1"/>
    <n v="0"/>
    <n v="0"/>
    <n v="0"/>
    <n v="11025"/>
    <n v="3249162"/>
  </r>
  <r>
    <x v="9"/>
    <x v="0"/>
    <x v="1"/>
    <x v="3"/>
    <x v="2"/>
    <n v="974"/>
    <n v="44845"/>
    <n v="272"/>
    <n v="11025"/>
    <n v="3249162"/>
  </r>
  <r>
    <x v="9"/>
    <x v="0"/>
    <x v="1"/>
    <x v="3"/>
    <x v="3"/>
    <n v="53"/>
    <n v="2790"/>
    <n v="13"/>
    <n v="11025"/>
    <n v="3249162"/>
  </r>
  <r>
    <x v="9"/>
    <x v="0"/>
    <x v="1"/>
    <x v="3"/>
    <x v="4"/>
    <n v="6"/>
    <n v="240"/>
    <n v="3"/>
    <n v="11025"/>
    <n v="3249162"/>
  </r>
  <r>
    <x v="9"/>
    <x v="2"/>
    <x v="0"/>
    <x v="3"/>
    <x v="5"/>
    <n v="4"/>
    <n v="120"/>
    <n v="1"/>
    <n v="11232"/>
    <n v="3614946"/>
  </r>
  <r>
    <x v="9"/>
    <x v="2"/>
    <x v="0"/>
    <x v="3"/>
    <x v="0"/>
    <n v="39"/>
    <n v="1320"/>
    <n v="9"/>
    <n v="11232"/>
    <n v="3614946"/>
  </r>
  <r>
    <x v="9"/>
    <x v="2"/>
    <x v="0"/>
    <x v="3"/>
    <x v="1"/>
    <n v="6"/>
    <n v="180"/>
    <n v="2"/>
    <n v="11232"/>
    <n v="3614946"/>
  </r>
  <r>
    <x v="9"/>
    <x v="2"/>
    <x v="0"/>
    <x v="3"/>
    <x v="2"/>
    <n v="2265"/>
    <n v="113209"/>
    <n v="638"/>
    <n v="11232"/>
    <n v="3614946"/>
  </r>
  <r>
    <x v="9"/>
    <x v="2"/>
    <x v="0"/>
    <x v="3"/>
    <x v="3"/>
    <n v="149"/>
    <n v="6540"/>
    <n v="44"/>
    <n v="11232"/>
    <n v="3614946"/>
  </r>
  <r>
    <x v="9"/>
    <x v="2"/>
    <x v="0"/>
    <x v="3"/>
    <x v="4"/>
    <n v="123"/>
    <n v="5623"/>
    <n v="37"/>
    <n v="11232"/>
    <n v="3614946"/>
  </r>
  <r>
    <x v="9"/>
    <x v="5"/>
    <x v="0"/>
    <x v="3"/>
    <x v="4"/>
    <n v="1374"/>
    <n v="59203"/>
    <n v="360"/>
    <n v="11535"/>
    <n v="3620451"/>
  </r>
  <r>
    <x v="9"/>
    <x v="5"/>
    <x v="0"/>
    <x v="3"/>
    <x v="0"/>
    <n v="15"/>
    <n v="450"/>
    <n v="3"/>
    <n v="11535"/>
    <n v="3620451"/>
  </r>
  <r>
    <x v="9"/>
    <x v="5"/>
    <x v="0"/>
    <x v="3"/>
    <x v="1"/>
    <n v="0"/>
    <n v="0"/>
    <n v="0"/>
    <n v="11535"/>
    <n v="3620451"/>
  </r>
  <r>
    <x v="9"/>
    <x v="5"/>
    <x v="0"/>
    <x v="3"/>
    <x v="2"/>
    <n v="1033"/>
    <n v="47599"/>
    <n v="290"/>
    <n v="11535"/>
    <n v="3620451"/>
  </r>
  <r>
    <x v="9"/>
    <x v="5"/>
    <x v="0"/>
    <x v="3"/>
    <x v="3"/>
    <n v="8"/>
    <n v="300"/>
    <n v="3"/>
    <n v="11535"/>
    <n v="3620451"/>
  </r>
  <r>
    <x v="9"/>
    <x v="5"/>
    <x v="0"/>
    <x v="3"/>
    <x v="5"/>
    <n v="6"/>
    <n v="360"/>
    <n v="1"/>
    <n v="11535"/>
    <n v="3620451"/>
  </r>
  <r>
    <x v="9"/>
    <x v="4"/>
    <x v="0"/>
    <x v="3"/>
    <x v="2"/>
    <n v="2227"/>
    <n v="103535"/>
    <n v="575"/>
    <n v="11542"/>
    <n v="3706215"/>
  </r>
  <r>
    <x v="9"/>
    <x v="4"/>
    <x v="0"/>
    <x v="3"/>
    <x v="5"/>
    <n v="9"/>
    <n v="450"/>
    <n v="4"/>
    <n v="11542"/>
    <n v="3706215"/>
  </r>
  <r>
    <x v="9"/>
    <x v="4"/>
    <x v="0"/>
    <x v="3"/>
    <x v="3"/>
    <n v="5"/>
    <n v="330"/>
    <n v="1"/>
    <n v="11542"/>
    <n v="3706215"/>
  </r>
  <r>
    <x v="9"/>
    <x v="4"/>
    <x v="0"/>
    <x v="3"/>
    <x v="1"/>
    <n v="0"/>
    <n v="0"/>
    <n v="0"/>
    <n v="11542"/>
    <n v="3706215"/>
  </r>
  <r>
    <x v="9"/>
    <x v="4"/>
    <x v="0"/>
    <x v="3"/>
    <x v="0"/>
    <n v="12"/>
    <n v="360"/>
    <n v="4"/>
    <n v="11542"/>
    <n v="3706215"/>
  </r>
  <r>
    <x v="9"/>
    <x v="4"/>
    <x v="0"/>
    <x v="3"/>
    <x v="4"/>
    <n v="310"/>
    <n v="11985"/>
    <n v="84"/>
    <n v="11542"/>
    <n v="3706215"/>
  </r>
  <r>
    <x v="9"/>
    <x v="6"/>
    <x v="0"/>
    <x v="3"/>
    <x v="4"/>
    <n v="1350"/>
    <n v="57980"/>
    <n v="330"/>
    <n v="11571"/>
    <n v="3618212"/>
  </r>
  <r>
    <x v="9"/>
    <x v="6"/>
    <x v="0"/>
    <x v="3"/>
    <x v="5"/>
    <n v="4"/>
    <n v="270"/>
    <n v="1"/>
    <n v="11571"/>
    <n v="3618212"/>
  </r>
  <r>
    <x v="9"/>
    <x v="6"/>
    <x v="0"/>
    <x v="3"/>
    <x v="3"/>
    <n v="3"/>
    <n v="70"/>
    <n v="2"/>
    <n v="11571"/>
    <n v="3618212"/>
  </r>
  <r>
    <x v="9"/>
    <x v="6"/>
    <x v="0"/>
    <x v="3"/>
    <x v="2"/>
    <n v="1295"/>
    <n v="55256"/>
    <n v="427"/>
    <n v="11571"/>
    <n v="3618212"/>
  </r>
  <r>
    <x v="9"/>
    <x v="6"/>
    <x v="0"/>
    <x v="3"/>
    <x v="1"/>
    <n v="0"/>
    <n v="0"/>
    <n v="0"/>
    <n v="11571"/>
    <n v="3618212"/>
  </r>
  <r>
    <x v="9"/>
    <x v="6"/>
    <x v="0"/>
    <x v="3"/>
    <x v="0"/>
    <n v="7"/>
    <n v="210"/>
    <n v="3"/>
    <n v="11571"/>
    <n v="3618212"/>
  </r>
  <r>
    <x v="9"/>
    <x v="3"/>
    <x v="0"/>
    <x v="3"/>
    <x v="2"/>
    <n v="2354"/>
    <n v="112712"/>
    <n v="632"/>
    <n v="11814"/>
    <n v="3389851"/>
  </r>
  <r>
    <x v="9"/>
    <x v="3"/>
    <x v="0"/>
    <x v="3"/>
    <x v="5"/>
    <n v="7"/>
    <n v="210"/>
    <n v="4"/>
    <n v="11814"/>
    <n v="3389851"/>
  </r>
  <r>
    <x v="9"/>
    <x v="3"/>
    <x v="0"/>
    <x v="3"/>
    <x v="3"/>
    <n v="85"/>
    <n v="3240"/>
    <n v="24"/>
    <n v="11814"/>
    <n v="3389851"/>
  </r>
  <r>
    <x v="9"/>
    <x v="3"/>
    <x v="0"/>
    <x v="3"/>
    <x v="0"/>
    <n v="30"/>
    <n v="1050"/>
    <n v="5"/>
    <n v="11814"/>
    <n v="3389851"/>
  </r>
  <r>
    <x v="9"/>
    <x v="3"/>
    <x v="0"/>
    <x v="3"/>
    <x v="1"/>
    <n v="0"/>
    <n v="0"/>
    <n v="0"/>
    <n v="11814"/>
    <n v="3389851"/>
  </r>
  <r>
    <x v="9"/>
    <x v="3"/>
    <x v="0"/>
    <x v="3"/>
    <x v="4"/>
    <n v="228"/>
    <n v="8880"/>
    <n v="52"/>
    <n v="11814"/>
    <n v="3389851"/>
  </r>
  <r>
    <x v="9"/>
    <x v="1"/>
    <x v="0"/>
    <x v="3"/>
    <x v="0"/>
    <n v="12"/>
    <n v="540"/>
    <n v="8"/>
    <n v="12260"/>
    <n v="3944672"/>
  </r>
  <r>
    <x v="9"/>
    <x v="1"/>
    <x v="0"/>
    <x v="3"/>
    <x v="5"/>
    <n v="7"/>
    <n v="270"/>
    <n v="6"/>
    <n v="12260"/>
    <n v="3944672"/>
  </r>
  <r>
    <x v="9"/>
    <x v="1"/>
    <x v="0"/>
    <x v="3"/>
    <x v="4"/>
    <n v="116"/>
    <n v="4980"/>
    <n v="34"/>
    <n v="12260"/>
    <n v="3944672"/>
  </r>
  <r>
    <x v="9"/>
    <x v="1"/>
    <x v="0"/>
    <x v="3"/>
    <x v="1"/>
    <n v="11"/>
    <n v="330"/>
    <n v="1"/>
    <n v="12260"/>
    <n v="3944672"/>
  </r>
  <r>
    <x v="9"/>
    <x v="1"/>
    <x v="0"/>
    <x v="3"/>
    <x v="2"/>
    <n v="2297"/>
    <n v="120661"/>
    <n v="635"/>
    <n v="12260"/>
    <n v="3944672"/>
  </r>
  <r>
    <x v="9"/>
    <x v="1"/>
    <x v="0"/>
    <x v="3"/>
    <x v="3"/>
    <n v="260"/>
    <n v="11187"/>
    <n v="71"/>
    <n v="12260"/>
    <n v="3944672"/>
  </r>
  <r>
    <x v="9"/>
    <x v="0"/>
    <x v="0"/>
    <x v="3"/>
    <x v="1"/>
    <n v="16"/>
    <n v="630"/>
    <n v="5"/>
    <n v="12924"/>
    <n v="3828720"/>
  </r>
  <r>
    <x v="9"/>
    <x v="0"/>
    <x v="0"/>
    <x v="3"/>
    <x v="2"/>
    <n v="2189"/>
    <n v="115018"/>
    <n v="701"/>
    <n v="12924"/>
    <n v="3828720"/>
  </r>
  <r>
    <x v="9"/>
    <x v="0"/>
    <x v="0"/>
    <x v="3"/>
    <x v="3"/>
    <n v="204"/>
    <n v="9674"/>
    <n v="65"/>
    <n v="12924"/>
    <n v="3828720"/>
  </r>
  <r>
    <x v="9"/>
    <x v="0"/>
    <x v="0"/>
    <x v="3"/>
    <x v="4"/>
    <n v="132"/>
    <n v="5850"/>
    <n v="35"/>
    <n v="12924"/>
    <n v="3828720"/>
  </r>
  <r>
    <x v="9"/>
    <x v="0"/>
    <x v="0"/>
    <x v="3"/>
    <x v="5"/>
    <n v="82"/>
    <n v="3750"/>
    <n v="44"/>
    <n v="12924"/>
    <n v="3828720"/>
  </r>
  <r>
    <x v="9"/>
    <x v="0"/>
    <x v="0"/>
    <x v="3"/>
    <x v="0"/>
    <n v="7"/>
    <n v="450"/>
    <n v="4"/>
    <n v="12924"/>
    <n v="3828720"/>
  </r>
  <r>
    <x v="10"/>
    <x v="0"/>
    <x v="0"/>
    <x v="0"/>
    <x v="1"/>
    <n v="0"/>
    <n v="0"/>
    <n v="0"/>
    <n v="29618"/>
    <n v="7813865"/>
  </r>
  <r>
    <x v="10"/>
    <x v="0"/>
    <x v="0"/>
    <x v="0"/>
    <x v="2"/>
    <n v="25"/>
    <n v="879"/>
    <n v="12"/>
    <n v="29618"/>
    <n v="7813865"/>
  </r>
  <r>
    <x v="10"/>
    <x v="0"/>
    <x v="0"/>
    <x v="0"/>
    <x v="3"/>
    <n v="0"/>
    <n v="0"/>
    <n v="0"/>
    <n v="29618"/>
    <n v="7813865"/>
  </r>
  <r>
    <x v="10"/>
    <x v="0"/>
    <x v="0"/>
    <x v="0"/>
    <x v="4"/>
    <n v="0"/>
    <n v="0"/>
    <n v="0"/>
    <n v="29618"/>
    <n v="7813865"/>
  </r>
  <r>
    <x v="10"/>
    <x v="0"/>
    <x v="0"/>
    <x v="0"/>
    <x v="5"/>
    <n v="0"/>
    <n v="0"/>
    <n v="0"/>
    <n v="29618"/>
    <n v="7813865"/>
  </r>
  <r>
    <x v="10"/>
    <x v="0"/>
    <x v="0"/>
    <x v="0"/>
    <x v="0"/>
    <n v="0"/>
    <n v="0"/>
    <n v="0"/>
    <n v="29618"/>
    <n v="7813865"/>
  </r>
  <r>
    <x v="10"/>
    <x v="0"/>
    <x v="1"/>
    <x v="0"/>
    <x v="3"/>
    <n v="0"/>
    <n v="0"/>
    <n v="0"/>
    <n v="30890"/>
    <n v="8162846"/>
  </r>
  <r>
    <x v="10"/>
    <x v="0"/>
    <x v="1"/>
    <x v="0"/>
    <x v="4"/>
    <n v="0"/>
    <n v="0"/>
    <n v="0"/>
    <n v="30890"/>
    <n v="8162846"/>
  </r>
  <r>
    <x v="10"/>
    <x v="0"/>
    <x v="1"/>
    <x v="0"/>
    <x v="1"/>
    <n v="0"/>
    <n v="0"/>
    <n v="0"/>
    <n v="30890"/>
    <n v="8162846"/>
  </r>
  <r>
    <x v="10"/>
    <x v="0"/>
    <x v="1"/>
    <x v="0"/>
    <x v="0"/>
    <n v="0"/>
    <n v="0"/>
    <n v="0"/>
    <n v="30890"/>
    <n v="8162846"/>
  </r>
  <r>
    <x v="10"/>
    <x v="0"/>
    <x v="1"/>
    <x v="0"/>
    <x v="2"/>
    <n v="23"/>
    <n v="508"/>
    <n v="14"/>
    <n v="30890"/>
    <n v="8162846"/>
  </r>
  <r>
    <x v="10"/>
    <x v="0"/>
    <x v="1"/>
    <x v="0"/>
    <x v="5"/>
    <n v="0"/>
    <n v="0"/>
    <n v="0"/>
    <n v="30890"/>
    <n v="8162846"/>
  </r>
  <r>
    <x v="10"/>
    <x v="1"/>
    <x v="0"/>
    <x v="0"/>
    <x v="2"/>
    <n v="41"/>
    <n v="1446"/>
    <n v="14"/>
    <n v="31463"/>
    <n v="9633904"/>
  </r>
  <r>
    <x v="10"/>
    <x v="1"/>
    <x v="0"/>
    <x v="0"/>
    <x v="5"/>
    <n v="0"/>
    <n v="0"/>
    <n v="0"/>
    <n v="31463"/>
    <n v="9633904"/>
  </r>
  <r>
    <x v="10"/>
    <x v="1"/>
    <x v="0"/>
    <x v="0"/>
    <x v="3"/>
    <n v="0"/>
    <n v="0"/>
    <n v="0"/>
    <n v="31463"/>
    <n v="9633904"/>
  </r>
  <r>
    <x v="10"/>
    <x v="1"/>
    <x v="0"/>
    <x v="0"/>
    <x v="0"/>
    <n v="0"/>
    <n v="0"/>
    <n v="0"/>
    <n v="31463"/>
    <n v="9633904"/>
  </r>
  <r>
    <x v="10"/>
    <x v="1"/>
    <x v="0"/>
    <x v="0"/>
    <x v="1"/>
    <n v="0"/>
    <n v="0"/>
    <n v="0"/>
    <n v="31463"/>
    <n v="9633904"/>
  </r>
  <r>
    <x v="10"/>
    <x v="1"/>
    <x v="0"/>
    <x v="0"/>
    <x v="4"/>
    <n v="0"/>
    <n v="0"/>
    <n v="0"/>
    <n v="31463"/>
    <n v="9633904"/>
  </r>
  <r>
    <x v="10"/>
    <x v="3"/>
    <x v="0"/>
    <x v="0"/>
    <x v="3"/>
    <n v="0"/>
    <n v="0"/>
    <n v="0"/>
    <n v="31577"/>
    <n v="9535080"/>
  </r>
  <r>
    <x v="10"/>
    <x v="3"/>
    <x v="0"/>
    <x v="0"/>
    <x v="4"/>
    <n v="1"/>
    <n v="30"/>
    <n v="1"/>
    <n v="31577"/>
    <n v="9535080"/>
  </r>
  <r>
    <x v="10"/>
    <x v="3"/>
    <x v="0"/>
    <x v="0"/>
    <x v="5"/>
    <n v="0"/>
    <n v="0"/>
    <n v="0"/>
    <n v="31577"/>
    <n v="9535080"/>
  </r>
  <r>
    <x v="10"/>
    <x v="3"/>
    <x v="0"/>
    <x v="0"/>
    <x v="0"/>
    <n v="0"/>
    <n v="0"/>
    <n v="0"/>
    <n v="31577"/>
    <n v="9535080"/>
  </r>
  <r>
    <x v="10"/>
    <x v="3"/>
    <x v="0"/>
    <x v="0"/>
    <x v="1"/>
    <n v="0"/>
    <n v="0"/>
    <n v="0"/>
    <n v="31577"/>
    <n v="9535080"/>
  </r>
  <r>
    <x v="10"/>
    <x v="3"/>
    <x v="0"/>
    <x v="0"/>
    <x v="2"/>
    <n v="54"/>
    <n v="1679"/>
    <n v="20"/>
    <n v="31577"/>
    <n v="9535080"/>
  </r>
  <r>
    <x v="10"/>
    <x v="2"/>
    <x v="0"/>
    <x v="0"/>
    <x v="2"/>
    <n v="35"/>
    <n v="1176"/>
    <n v="15"/>
    <n v="31636"/>
    <n v="9680028"/>
  </r>
  <r>
    <x v="10"/>
    <x v="2"/>
    <x v="0"/>
    <x v="0"/>
    <x v="5"/>
    <n v="0"/>
    <n v="0"/>
    <n v="0"/>
    <n v="31636"/>
    <n v="9680028"/>
  </r>
  <r>
    <x v="10"/>
    <x v="2"/>
    <x v="0"/>
    <x v="0"/>
    <x v="3"/>
    <n v="0"/>
    <n v="0"/>
    <n v="0"/>
    <n v="31636"/>
    <n v="9680028"/>
  </r>
  <r>
    <x v="10"/>
    <x v="2"/>
    <x v="0"/>
    <x v="0"/>
    <x v="1"/>
    <n v="0"/>
    <n v="0"/>
    <n v="0"/>
    <n v="31636"/>
    <n v="9680028"/>
  </r>
  <r>
    <x v="10"/>
    <x v="2"/>
    <x v="0"/>
    <x v="0"/>
    <x v="0"/>
    <n v="0"/>
    <n v="0"/>
    <n v="0"/>
    <n v="31636"/>
    <n v="9680028"/>
  </r>
  <r>
    <x v="10"/>
    <x v="2"/>
    <x v="0"/>
    <x v="0"/>
    <x v="4"/>
    <n v="0"/>
    <n v="0"/>
    <n v="0"/>
    <n v="31636"/>
    <n v="9680028"/>
  </r>
  <r>
    <x v="10"/>
    <x v="4"/>
    <x v="0"/>
    <x v="0"/>
    <x v="0"/>
    <n v="0"/>
    <n v="0"/>
    <n v="0"/>
    <n v="31913"/>
    <n v="9503960"/>
  </r>
  <r>
    <x v="10"/>
    <x v="4"/>
    <x v="0"/>
    <x v="0"/>
    <x v="1"/>
    <n v="0"/>
    <n v="0"/>
    <n v="0"/>
    <n v="31913"/>
    <n v="9503960"/>
  </r>
  <r>
    <x v="10"/>
    <x v="4"/>
    <x v="0"/>
    <x v="0"/>
    <x v="2"/>
    <n v="54"/>
    <n v="2013"/>
    <n v="24"/>
    <n v="31913"/>
    <n v="9503960"/>
  </r>
  <r>
    <x v="10"/>
    <x v="4"/>
    <x v="0"/>
    <x v="0"/>
    <x v="3"/>
    <n v="0"/>
    <n v="0"/>
    <n v="0"/>
    <n v="31913"/>
    <n v="9503960"/>
  </r>
  <r>
    <x v="10"/>
    <x v="4"/>
    <x v="0"/>
    <x v="0"/>
    <x v="4"/>
    <n v="0"/>
    <n v="0"/>
    <n v="0"/>
    <n v="31913"/>
    <n v="9503960"/>
  </r>
  <r>
    <x v="10"/>
    <x v="4"/>
    <x v="0"/>
    <x v="0"/>
    <x v="5"/>
    <n v="0"/>
    <n v="0"/>
    <n v="0"/>
    <n v="31913"/>
    <n v="9503960"/>
  </r>
  <r>
    <x v="10"/>
    <x v="5"/>
    <x v="0"/>
    <x v="0"/>
    <x v="3"/>
    <n v="1"/>
    <n v="30"/>
    <n v="1"/>
    <n v="32609"/>
    <n v="9749469"/>
  </r>
  <r>
    <x v="10"/>
    <x v="5"/>
    <x v="0"/>
    <x v="0"/>
    <x v="4"/>
    <n v="7"/>
    <n v="270"/>
    <n v="5"/>
    <n v="32609"/>
    <n v="9749469"/>
  </r>
  <r>
    <x v="10"/>
    <x v="5"/>
    <x v="0"/>
    <x v="0"/>
    <x v="1"/>
    <n v="0"/>
    <n v="0"/>
    <n v="0"/>
    <n v="32609"/>
    <n v="9749469"/>
  </r>
  <r>
    <x v="10"/>
    <x v="5"/>
    <x v="0"/>
    <x v="0"/>
    <x v="0"/>
    <n v="0"/>
    <n v="0"/>
    <n v="0"/>
    <n v="32609"/>
    <n v="9749469"/>
  </r>
  <r>
    <x v="10"/>
    <x v="5"/>
    <x v="0"/>
    <x v="0"/>
    <x v="2"/>
    <n v="63"/>
    <n v="1778"/>
    <n v="22"/>
    <n v="32609"/>
    <n v="9749469"/>
  </r>
  <r>
    <x v="10"/>
    <x v="5"/>
    <x v="0"/>
    <x v="0"/>
    <x v="5"/>
    <n v="0"/>
    <n v="0"/>
    <n v="0"/>
    <n v="32609"/>
    <n v="9749469"/>
  </r>
  <r>
    <x v="10"/>
    <x v="6"/>
    <x v="0"/>
    <x v="0"/>
    <x v="4"/>
    <n v="0"/>
    <n v="0"/>
    <n v="0"/>
    <n v="32614"/>
    <n v="9448975"/>
  </r>
  <r>
    <x v="10"/>
    <x v="6"/>
    <x v="0"/>
    <x v="0"/>
    <x v="5"/>
    <n v="0"/>
    <n v="0"/>
    <n v="0"/>
    <n v="32614"/>
    <n v="9448975"/>
  </r>
  <r>
    <x v="10"/>
    <x v="6"/>
    <x v="0"/>
    <x v="0"/>
    <x v="3"/>
    <n v="0"/>
    <n v="0"/>
    <n v="0"/>
    <n v="32614"/>
    <n v="9448975"/>
  </r>
  <r>
    <x v="10"/>
    <x v="6"/>
    <x v="0"/>
    <x v="0"/>
    <x v="2"/>
    <n v="78"/>
    <n v="2705"/>
    <n v="33"/>
    <n v="32614"/>
    <n v="9448975"/>
  </r>
  <r>
    <x v="10"/>
    <x v="6"/>
    <x v="0"/>
    <x v="0"/>
    <x v="1"/>
    <n v="0"/>
    <n v="0"/>
    <n v="0"/>
    <n v="32614"/>
    <n v="9448975"/>
  </r>
  <r>
    <x v="10"/>
    <x v="6"/>
    <x v="0"/>
    <x v="0"/>
    <x v="0"/>
    <n v="0"/>
    <n v="0"/>
    <n v="0"/>
    <n v="32614"/>
    <n v="9448975"/>
  </r>
  <r>
    <x v="10"/>
    <x v="1"/>
    <x v="1"/>
    <x v="0"/>
    <x v="5"/>
    <n v="0"/>
    <n v="0"/>
    <n v="0"/>
    <n v="33073"/>
    <n v="10093388"/>
  </r>
  <r>
    <x v="10"/>
    <x v="1"/>
    <x v="1"/>
    <x v="0"/>
    <x v="0"/>
    <n v="0"/>
    <n v="0"/>
    <n v="0"/>
    <n v="33073"/>
    <n v="10093388"/>
  </r>
  <r>
    <x v="10"/>
    <x v="1"/>
    <x v="1"/>
    <x v="0"/>
    <x v="1"/>
    <n v="0"/>
    <n v="0"/>
    <n v="0"/>
    <n v="33073"/>
    <n v="10093388"/>
  </r>
  <r>
    <x v="10"/>
    <x v="1"/>
    <x v="1"/>
    <x v="0"/>
    <x v="2"/>
    <n v="19"/>
    <n v="506"/>
    <n v="17"/>
    <n v="33073"/>
    <n v="10093388"/>
  </r>
  <r>
    <x v="10"/>
    <x v="1"/>
    <x v="1"/>
    <x v="0"/>
    <x v="3"/>
    <n v="0"/>
    <n v="0"/>
    <n v="0"/>
    <n v="33073"/>
    <n v="10093388"/>
  </r>
  <r>
    <x v="10"/>
    <x v="1"/>
    <x v="1"/>
    <x v="0"/>
    <x v="4"/>
    <n v="4"/>
    <n v="120"/>
    <n v="2"/>
    <n v="33073"/>
    <n v="10093388"/>
  </r>
  <r>
    <x v="10"/>
    <x v="2"/>
    <x v="1"/>
    <x v="0"/>
    <x v="5"/>
    <n v="0"/>
    <n v="0"/>
    <n v="0"/>
    <n v="33159"/>
    <n v="10076987"/>
  </r>
  <r>
    <x v="10"/>
    <x v="2"/>
    <x v="1"/>
    <x v="0"/>
    <x v="4"/>
    <n v="0"/>
    <n v="0"/>
    <n v="0"/>
    <n v="33159"/>
    <n v="10076987"/>
  </r>
  <r>
    <x v="10"/>
    <x v="2"/>
    <x v="1"/>
    <x v="0"/>
    <x v="3"/>
    <n v="0"/>
    <n v="0"/>
    <n v="0"/>
    <n v="33159"/>
    <n v="10076987"/>
  </r>
  <r>
    <x v="10"/>
    <x v="2"/>
    <x v="1"/>
    <x v="0"/>
    <x v="2"/>
    <n v="28"/>
    <n v="902"/>
    <n v="18"/>
    <n v="33159"/>
    <n v="10076987"/>
  </r>
  <r>
    <x v="10"/>
    <x v="2"/>
    <x v="1"/>
    <x v="0"/>
    <x v="0"/>
    <n v="0"/>
    <n v="0"/>
    <n v="0"/>
    <n v="33159"/>
    <n v="10076987"/>
  </r>
  <r>
    <x v="10"/>
    <x v="2"/>
    <x v="1"/>
    <x v="0"/>
    <x v="1"/>
    <n v="0"/>
    <n v="0"/>
    <n v="0"/>
    <n v="33159"/>
    <n v="10076987"/>
  </r>
  <r>
    <x v="10"/>
    <x v="10"/>
    <x v="0"/>
    <x v="0"/>
    <x v="1"/>
    <n v="0"/>
    <n v="0"/>
    <n v="0"/>
    <n v="33174"/>
    <n v="8775921"/>
  </r>
  <r>
    <x v="10"/>
    <x v="10"/>
    <x v="0"/>
    <x v="0"/>
    <x v="2"/>
    <n v="13"/>
    <n v="415"/>
    <n v="4"/>
    <n v="33174"/>
    <n v="8775921"/>
  </r>
  <r>
    <x v="10"/>
    <x v="10"/>
    <x v="0"/>
    <x v="0"/>
    <x v="3"/>
    <n v="0"/>
    <n v="0"/>
    <n v="0"/>
    <n v="33174"/>
    <n v="8775921"/>
  </r>
  <r>
    <x v="10"/>
    <x v="10"/>
    <x v="0"/>
    <x v="0"/>
    <x v="4"/>
    <n v="0"/>
    <n v="0"/>
    <n v="0"/>
    <n v="33174"/>
    <n v="8775921"/>
  </r>
  <r>
    <x v="10"/>
    <x v="10"/>
    <x v="0"/>
    <x v="0"/>
    <x v="5"/>
    <n v="0"/>
    <n v="0"/>
    <n v="0"/>
    <n v="33174"/>
    <n v="8775921"/>
  </r>
  <r>
    <x v="10"/>
    <x v="10"/>
    <x v="0"/>
    <x v="0"/>
    <x v="0"/>
    <n v="0"/>
    <n v="0"/>
    <n v="0"/>
    <n v="33174"/>
    <n v="8775921"/>
  </r>
  <r>
    <x v="10"/>
    <x v="3"/>
    <x v="1"/>
    <x v="0"/>
    <x v="5"/>
    <n v="0"/>
    <n v="0"/>
    <n v="0"/>
    <n v="33199"/>
    <n v="9965918"/>
  </r>
  <r>
    <x v="10"/>
    <x v="3"/>
    <x v="1"/>
    <x v="0"/>
    <x v="0"/>
    <n v="0"/>
    <n v="0"/>
    <n v="0"/>
    <n v="33199"/>
    <n v="9965918"/>
  </r>
  <r>
    <x v="10"/>
    <x v="3"/>
    <x v="1"/>
    <x v="0"/>
    <x v="1"/>
    <n v="0"/>
    <n v="0"/>
    <n v="0"/>
    <n v="33199"/>
    <n v="9965918"/>
  </r>
  <r>
    <x v="10"/>
    <x v="3"/>
    <x v="1"/>
    <x v="0"/>
    <x v="2"/>
    <n v="28"/>
    <n v="866"/>
    <n v="18"/>
    <n v="33199"/>
    <n v="9965918"/>
  </r>
  <r>
    <x v="10"/>
    <x v="3"/>
    <x v="1"/>
    <x v="0"/>
    <x v="3"/>
    <n v="0"/>
    <n v="0"/>
    <n v="0"/>
    <n v="33199"/>
    <n v="9965918"/>
  </r>
  <r>
    <x v="10"/>
    <x v="3"/>
    <x v="1"/>
    <x v="0"/>
    <x v="4"/>
    <n v="2"/>
    <n v="60"/>
    <n v="1"/>
    <n v="33199"/>
    <n v="9965918"/>
  </r>
  <r>
    <x v="10"/>
    <x v="7"/>
    <x v="0"/>
    <x v="0"/>
    <x v="5"/>
    <n v="0"/>
    <n v="0"/>
    <n v="0"/>
    <n v="33535"/>
    <n v="10010984"/>
  </r>
  <r>
    <x v="10"/>
    <x v="7"/>
    <x v="0"/>
    <x v="0"/>
    <x v="0"/>
    <n v="0"/>
    <n v="0"/>
    <n v="0"/>
    <n v="33535"/>
    <n v="10010984"/>
  </r>
  <r>
    <x v="10"/>
    <x v="7"/>
    <x v="0"/>
    <x v="0"/>
    <x v="1"/>
    <n v="0"/>
    <n v="0"/>
    <n v="0"/>
    <n v="33535"/>
    <n v="10010984"/>
  </r>
  <r>
    <x v="10"/>
    <x v="7"/>
    <x v="0"/>
    <x v="0"/>
    <x v="2"/>
    <n v="46"/>
    <n v="1920"/>
    <n v="21"/>
    <n v="33535"/>
    <n v="10010984"/>
  </r>
  <r>
    <x v="10"/>
    <x v="7"/>
    <x v="0"/>
    <x v="0"/>
    <x v="3"/>
    <n v="0"/>
    <n v="0"/>
    <n v="0"/>
    <n v="33535"/>
    <n v="10010984"/>
  </r>
  <r>
    <x v="10"/>
    <x v="7"/>
    <x v="0"/>
    <x v="0"/>
    <x v="4"/>
    <n v="9"/>
    <n v="255"/>
    <n v="3"/>
    <n v="33535"/>
    <n v="10010984"/>
  </r>
  <r>
    <x v="10"/>
    <x v="4"/>
    <x v="1"/>
    <x v="0"/>
    <x v="5"/>
    <n v="0"/>
    <n v="0"/>
    <n v="0"/>
    <n v="33653"/>
    <n v="9976796"/>
  </r>
  <r>
    <x v="10"/>
    <x v="4"/>
    <x v="1"/>
    <x v="0"/>
    <x v="0"/>
    <n v="0"/>
    <n v="0"/>
    <n v="0"/>
    <n v="33653"/>
    <n v="9976796"/>
  </r>
  <r>
    <x v="10"/>
    <x v="4"/>
    <x v="1"/>
    <x v="0"/>
    <x v="1"/>
    <n v="0"/>
    <n v="0"/>
    <n v="0"/>
    <n v="33653"/>
    <n v="9976796"/>
  </r>
  <r>
    <x v="10"/>
    <x v="4"/>
    <x v="1"/>
    <x v="0"/>
    <x v="2"/>
    <n v="23"/>
    <n v="659"/>
    <n v="15"/>
    <n v="33653"/>
    <n v="9976796"/>
  </r>
  <r>
    <x v="10"/>
    <x v="4"/>
    <x v="1"/>
    <x v="0"/>
    <x v="3"/>
    <n v="0"/>
    <n v="0"/>
    <n v="0"/>
    <n v="33653"/>
    <n v="9976796"/>
  </r>
  <r>
    <x v="10"/>
    <x v="4"/>
    <x v="1"/>
    <x v="0"/>
    <x v="4"/>
    <n v="2"/>
    <n v="60"/>
    <n v="1"/>
    <n v="33653"/>
    <n v="9976796"/>
  </r>
  <r>
    <x v="10"/>
    <x v="5"/>
    <x v="1"/>
    <x v="0"/>
    <x v="1"/>
    <n v="0"/>
    <n v="0"/>
    <n v="0"/>
    <n v="34234"/>
    <n v="10170904"/>
  </r>
  <r>
    <x v="10"/>
    <x v="5"/>
    <x v="1"/>
    <x v="0"/>
    <x v="2"/>
    <n v="14"/>
    <n v="362"/>
    <n v="12"/>
    <n v="34234"/>
    <n v="10170904"/>
  </r>
  <r>
    <x v="10"/>
    <x v="5"/>
    <x v="1"/>
    <x v="0"/>
    <x v="3"/>
    <n v="0"/>
    <n v="0"/>
    <n v="0"/>
    <n v="34234"/>
    <n v="10170904"/>
  </r>
  <r>
    <x v="10"/>
    <x v="5"/>
    <x v="1"/>
    <x v="0"/>
    <x v="4"/>
    <n v="2"/>
    <n v="45"/>
    <n v="2"/>
    <n v="34234"/>
    <n v="10170904"/>
  </r>
  <r>
    <x v="10"/>
    <x v="5"/>
    <x v="1"/>
    <x v="0"/>
    <x v="5"/>
    <n v="0"/>
    <n v="0"/>
    <n v="0"/>
    <n v="34234"/>
    <n v="10170904"/>
  </r>
  <r>
    <x v="10"/>
    <x v="5"/>
    <x v="1"/>
    <x v="0"/>
    <x v="0"/>
    <n v="0"/>
    <n v="0"/>
    <n v="0"/>
    <n v="34234"/>
    <n v="10170904"/>
  </r>
  <r>
    <x v="10"/>
    <x v="6"/>
    <x v="1"/>
    <x v="0"/>
    <x v="1"/>
    <n v="0"/>
    <n v="0"/>
    <n v="0"/>
    <n v="34475"/>
    <n v="9892201"/>
  </r>
  <r>
    <x v="10"/>
    <x v="6"/>
    <x v="1"/>
    <x v="0"/>
    <x v="2"/>
    <n v="21"/>
    <n v="562"/>
    <n v="14"/>
    <n v="34475"/>
    <n v="9892201"/>
  </r>
  <r>
    <x v="10"/>
    <x v="6"/>
    <x v="1"/>
    <x v="0"/>
    <x v="3"/>
    <n v="0"/>
    <n v="0"/>
    <n v="0"/>
    <n v="34475"/>
    <n v="9892201"/>
  </r>
  <r>
    <x v="10"/>
    <x v="6"/>
    <x v="1"/>
    <x v="0"/>
    <x v="4"/>
    <n v="0"/>
    <n v="0"/>
    <n v="0"/>
    <n v="34475"/>
    <n v="9892201"/>
  </r>
  <r>
    <x v="10"/>
    <x v="6"/>
    <x v="1"/>
    <x v="0"/>
    <x v="5"/>
    <n v="0"/>
    <n v="0"/>
    <n v="0"/>
    <n v="34475"/>
    <n v="9892201"/>
  </r>
  <r>
    <x v="10"/>
    <x v="6"/>
    <x v="1"/>
    <x v="0"/>
    <x v="0"/>
    <n v="0"/>
    <n v="0"/>
    <n v="0"/>
    <n v="34475"/>
    <n v="9892201"/>
  </r>
  <r>
    <x v="10"/>
    <x v="9"/>
    <x v="0"/>
    <x v="0"/>
    <x v="1"/>
    <n v="0"/>
    <n v="0"/>
    <n v="0"/>
    <n v="34685"/>
    <n v="9943022"/>
  </r>
  <r>
    <x v="10"/>
    <x v="9"/>
    <x v="0"/>
    <x v="0"/>
    <x v="2"/>
    <n v="35"/>
    <n v="1100"/>
    <n v="19"/>
    <n v="34685"/>
    <n v="9943022"/>
  </r>
  <r>
    <x v="10"/>
    <x v="9"/>
    <x v="0"/>
    <x v="0"/>
    <x v="3"/>
    <n v="0"/>
    <n v="0"/>
    <n v="0"/>
    <n v="34685"/>
    <n v="9943022"/>
  </r>
  <r>
    <x v="10"/>
    <x v="9"/>
    <x v="0"/>
    <x v="0"/>
    <x v="4"/>
    <n v="0"/>
    <n v="0"/>
    <n v="0"/>
    <n v="34685"/>
    <n v="9943022"/>
  </r>
  <r>
    <x v="10"/>
    <x v="9"/>
    <x v="0"/>
    <x v="0"/>
    <x v="5"/>
    <n v="0"/>
    <n v="0"/>
    <n v="0"/>
    <n v="34685"/>
    <n v="9943022"/>
  </r>
  <r>
    <x v="10"/>
    <x v="9"/>
    <x v="0"/>
    <x v="0"/>
    <x v="0"/>
    <n v="0"/>
    <n v="0"/>
    <n v="0"/>
    <n v="34685"/>
    <n v="9943022"/>
  </r>
  <r>
    <x v="10"/>
    <x v="12"/>
    <x v="0"/>
    <x v="0"/>
    <x v="5"/>
    <n v="0"/>
    <n v="0"/>
    <n v="0"/>
    <n v="34688"/>
    <n v="10230992"/>
  </r>
  <r>
    <x v="10"/>
    <x v="12"/>
    <x v="0"/>
    <x v="0"/>
    <x v="4"/>
    <n v="6"/>
    <n v="180"/>
    <n v="1"/>
    <n v="34688"/>
    <n v="10230992"/>
  </r>
  <r>
    <x v="10"/>
    <x v="12"/>
    <x v="0"/>
    <x v="0"/>
    <x v="3"/>
    <n v="0"/>
    <n v="0"/>
    <n v="0"/>
    <n v="34688"/>
    <n v="10230992"/>
  </r>
  <r>
    <x v="10"/>
    <x v="12"/>
    <x v="0"/>
    <x v="0"/>
    <x v="2"/>
    <n v="105"/>
    <n v="3689"/>
    <n v="41"/>
    <n v="34688"/>
    <n v="10230992"/>
  </r>
  <r>
    <x v="10"/>
    <x v="12"/>
    <x v="0"/>
    <x v="0"/>
    <x v="0"/>
    <n v="0"/>
    <n v="0"/>
    <n v="0"/>
    <n v="34688"/>
    <n v="10230992"/>
  </r>
  <r>
    <x v="10"/>
    <x v="12"/>
    <x v="0"/>
    <x v="0"/>
    <x v="1"/>
    <n v="0"/>
    <n v="0"/>
    <n v="0"/>
    <n v="34688"/>
    <n v="10230992"/>
  </r>
  <r>
    <x v="10"/>
    <x v="10"/>
    <x v="1"/>
    <x v="0"/>
    <x v="4"/>
    <n v="0"/>
    <n v="0"/>
    <n v="0"/>
    <n v="34863"/>
    <n v="9166974"/>
  </r>
  <r>
    <x v="10"/>
    <x v="10"/>
    <x v="1"/>
    <x v="0"/>
    <x v="5"/>
    <n v="0"/>
    <n v="0"/>
    <n v="0"/>
    <n v="34863"/>
    <n v="9166974"/>
  </r>
  <r>
    <x v="10"/>
    <x v="10"/>
    <x v="1"/>
    <x v="0"/>
    <x v="3"/>
    <n v="0"/>
    <n v="0"/>
    <n v="0"/>
    <n v="34863"/>
    <n v="9166974"/>
  </r>
  <r>
    <x v="10"/>
    <x v="10"/>
    <x v="1"/>
    <x v="0"/>
    <x v="2"/>
    <n v="9"/>
    <n v="153"/>
    <n v="7"/>
    <n v="34863"/>
    <n v="9166974"/>
  </r>
  <r>
    <x v="10"/>
    <x v="10"/>
    <x v="1"/>
    <x v="0"/>
    <x v="1"/>
    <n v="0"/>
    <n v="0"/>
    <n v="0"/>
    <n v="34863"/>
    <n v="9166974"/>
  </r>
  <r>
    <x v="10"/>
    <x v="10"/>
    <x v="1"/>
    <x v="0"/>
    <x v="0"/>
    <n v="0"/>
    <n v="0"/>
    <n v="0"/>
    <n v="34863"/>
    <n v="9166974"/>
  </r>
  <r>
    <x v="10"/>
    <x v="8"/>
    <x v="0"/>
    <x v="0"/>
    <x v="5"/>
    <n v="0"/>
    <n v="0"/>
    <n v="0"/>
    <n v="35305"/>
    <n v="10176200"/>
  </r>
  <r>
    <x v="10"/>
    <x v="8"/>
    <x v="0"/>
    <x v="0"/>
    <x v="0"/>
    <n v="0"/>
    <n v="0"/>
    <n v="0"/>
    <n v="35305"/>
    <n v="10176200"/>
  </r>
  <r>
    <x v="10"/>
    <x v="8"/>
    <x v="0"/>
    <x v="0"/>
    <x v="1"/>
    <n v="0"/>
    <n v="0"/>
    <n v="0"/>
    <n v="35305"/>
    <n v="10176200"/>
  </r>
  <r>
    <x v="10"/>
    <x v="8"/>
    <x v="0"/>
    <x v="0"/>
    <x v="2"/>
    <n v="92"/>
    <n v="2475"/>
    <n v="36"/>
    <n v="35305"/>
    <n v="10176200"/>
  </r>
  <r>
    <x v="10"/>
    <x v="8"/>
    <x v="0"/>
    <x v="0"/>
    <x v="3"/>
    <n v="0"/>
    <n v="0"/>
    <n v="0"/>
    <n v="35305"/>
    <n v="10176200"/>
  </r>
  <r>
    <x v="10"/>
    <x v="8"/>
    <x v="0"/>
    <x v="0"/>
    <x v="4"/>
    <n v="1"/>
    <n v="30"/>
    <n v="1"/>
    <n v="35305"/>
    <n v="10176200"/>
  </r>
  <r>
    <x v="10"/>
    <x v="7"/>
    <x v="1"/>
    <x v="0"/>
    <x v="1"/>
    <n v="0"/>
    <n v="0"/>
    <n v="0"/>
    <n v="35367"/>
    <n v="10437338"/>
  </r>
  <r>
    <x v="10"/>
    <x v="7"/>
    <x v="1"/>
    <x v="0"/>
    <x v="2"/>
    <n v="24"/>
    <n v="592"/>
    <n v="13"/>
    <n v="35367"/>
    <n v="10437338"/>
  </r>
  <r>
    <x v="10"/>
    <x v="7"/>
    <x v="1"/>
    <x v="0"/>
    <x v="3"/>
    <n v="0"/>
    <n v="0"/>
    <n v="0"/>
    <n v="35367"/>
    <n v="10437338"/>
  </r>
  <r>
    <x v="10"/>
    <x v="7"/>
    <x v="1"/>
    <x v="0"/>
    <x v="4"/>
    <n v="0"/>
    <n v="0"/>
    <n v="0"/>
    <n v="35367"/>
    <n v="10437338"/>
  </r>
  <r>
    <x v="10"/>
    <x v="7"/>
    <x v="1"/>
    <x v="0"/>
    <x v="5"/>
    <n v="0"/>
    <n v="0"/>
    <n v="0"/>
    <n v="35367"/>
    <n v="10437338"/>
  </r>
  <r>
    <x v="10"/>
    <x v="7"/>
    <x v="1"/>
    <x v="0"/>
    <x v="0"/>
    <n v="0"/>
    <n v="0"/>
    <n v="0"/>
    <n v="35367"/>
    <n v="10437338"/>
  </r>
  <r>
    <x v="10"/>
    <x v="11"/>
    <x v="0"/>
    <x v="0"/>
    <x v="5"/>
    <n v="0"/>
    <n v="0"/>
    <n v="0"/>
    <n v="35394"/>
    <n v="10291257"/>
  </r>
  <r>
    <x v="10"/>
    <x v="11"/>
    <x v="0"/>
    <x v="0"/>
    <x v="0"/>
    <n v="0"/>
    <n v="0"/>
    <n v="0"/>
    <n v="35394"/>
    <n v="10291257"/>
  </r>
  <r>
    <x v="10"/>
    <x v="11"/>
    <x v="0"/>
    <x v="0"/>
    <x v="1"/>
    <n v="0"/>
    <n v="0"/>
    <n v="0"/>
    <n v="35394"/>
    <n v="10291257"/>
  </r>
  <r>
    <x v="10"/>
    <x v="11"/>
    <x v="0"/>
    <x v="0"/>
    <x v="2"/>
    <n v="108"/>
    <n v="3491"/>
    <n v="39"/>
    <n v="35394"/>
    <n v="10291257"/>
  </r>
  <r>
    <x v="10"/>
    <x v="11"/>
    <x v="0"/>
    <x v="0"/>
    <x v="3"/>
    <n v="0"/>
    <n v="0"/>
    <n v="0"/>
    <n v="35394"/>
    <n v="10291257"/>
  </r>
  <r>
    <x v="10"/>
    <x v="11"/>
    <x v="0"/>
    <x v="0"/>
    <x v="4"/>
    <n v="4"/>
    <n v="120"/>
    <n v="1"/>
    <n v="35394"/>
    <n v="10291257"/>
  </r>
  <r>
    <x v="10"/>
    <x v="9"/>
    <x v="1"/>
    <x v="0"/>
    <x v="0"/>
    <n v="0"/>
    <n v="0"/>
    <n v="0"/>
    <n v="36383"/>
    <n v="10363022"/>
  </r>
  <r>
    <x v="10"/>
    <x v="9"/>
    <x v="1"/>
    <x v="0"/>
    <x v="1"/>
    <n v="0"/>
    <n v="0"/>
    <n v="0"/>
    <n v="36383"/>
    <n v="10363022"/>
  </r>
  <r>
    <x v="10"/>
    <x v="9"/>
    <x v="1"/>
    <x v="0"/>
    <x v="2"/>
    <n v="27"/>
    <n v="631"/>
    <n v="21"/>
    <n v="36383"/>
    <n v="10363022"/>
  </r>
  <r>
    <x v="10"/>
    <x v="9"/>
    <x v="1"/>
    <x v="0"/>
    <x v="3"/>
    <n v="0"/>
    <n v="0"/>
    <n v="0"/>
    <n v="36383"/>
    <n v="10363022"/>
  </r>
  <r>
    <x v="10"/>
    <x v="9"/>
    <x v="1"/>
    <x v="0"/>
    <x v="4"/>
    <n v="0"/>
    <n v="0"/>
    <n v="0"/>
    <n v="36383"/>
    <n v="10363022"/>
  </r>
  <r>
    <x v="10"/>
    <x v="9"/>
    <x v="1"/>
    <x v="0"/>
    <x v="5"/>
    <n v="0"/>
    <n v="0"/>
    <n v="0"/>
    <n v="36383"/>
    <n v="10363022"/>
  </r>
  <r>
    <x v="10"/>
    <x v="12"/>
    <x v="1"/>
    <x v="0"/>
    <x v="2"/>
    <n v="31"/>
    <n v="943"/>
    <n v="16"/>
    <n v="36487"/>
    <n v="10659281"/>
  </r>
  <r>
    <x v="10"/>
    <x v="12"/>
    <x v="1"/>
    <x v="0"/>
    <x v="5"/>
    <n v="0"/>
    <n v="0"/>
    <n v="0"/>
    <n v="36487"/>
    <n v="10659281"/>
  </r>
  <r>
    <x v="10"/>
    <x v="12"/>
    <x v="1"/>
    <x v="0"/>
    <x v="3"/>
    <n v="0"/>
    <n v="0"/>
    <n v="0"/>
    <n v="36487"/>
    <n v="10659281"/>
  </r>
  <r>
    <x v="10"/>
    <x v="12"/>
    <x v="1"/>
    <x v="0"/>
    <x v="0"/>
    <n v="0"/>
    <n v="0"/>
    <n v="0"/>
    <n v="36487"/>
    <n v="10659281"/>
  </r>
  <r>
    <x v="10"/>
    <x v="12"/>
    <x v="1"/>
    <x v="0"/>
    <x v="1"/>
    <n v="0"/>
    <n v="0"/>
    <n v="0"/>
    <n v="36487"/>
    <n v="10659281"/>
  </r>
  <r>
    <x v="10"/>
    <x v="12"/>
    <x v="1"/>
    <x v="0"/>
    <x v="4"/>
    <n v="1"/>
    <n v="10"/>
    <n v="1"/>
    <n v="36487"/>
    <n v="10659281"/>
  </r>
  <r>
    <x v="10"/>
    <x v="8"/>
    <x v="1"/>
    <x v="0"/>
    <x v="3"/>
    <n v="0"/>
    <n v="0"/>
    <n v="0"/>
    <n v="36985"/>
    <n v="10594732"/>
  </r>
  <r>
    <x v="10"/>
    <x v="8"/>
    <x v="1"/>
    <x v="0"/>
    <x v="4"/>
    <n v="11"/>
    <n v="330"/>
    <n v="3"/>
    <n v="36985"/>
    <n v="10594732"/>
  </r>
  <r>
    <x v="10"/>
    <x v="8"/>
    <x v="1"/>
    <x v="0"/>
    <x v="5"/>
    <n v="0"/>
    <n v="0"/>
    <n v="0"/>
    <n v="36985"/>
    <n v="10594732"/>
  </r>
  <r>
    <x v="10"/>
    <x v="8"/>
    <x v="1"/>
    <x v="0"/>
    <x v="0"/>
    <n v="0"/>
    <n v="0"/>
    <n v="0"/>
    <n v="36985"/>
    <n v="10594732"/>
  </r>
  <r>
    <x v="10"/>
    <x v="8"/>
    <x v="1"/>
    <x v="0"/>
    <x v="1"/>
    <n v="0"/>
    <n v="0"/>
    <n v="0"/>
    <n v="36985"/>
    <n v="10594732"/>
  </r>
  <r>
    <x v="10"/>
    <x v="8"/>
    <x v="1"/>
    <x v="0"/>
    <x v="2"/>
    <n v="60"/>
    <n v="1780"/>
    <n v="21"/>
    <n v="36985"/>
    <n v="10594732"/>
  </r>
  <r>
    <x v="10"/>
    <x v="11"/>
    <x v="1"/>
    <x v="0"/>
    <x v="2"/>
    <n v="45"/>
    <n v="1245"/>
    <n v="24"/>
    <n v="37217"/>
    <n v="10699022"/>
  </r>
  <r>
    <x v="10"/>
    <x v="11"/>
    <x v="1"/>
    <x v="0"/>
    <x v="5"/>
    <n v="0"/>
    <n v="0"/>
    <n v="0"/>
    <n v="37217"/>
    <n v="10699022"/>
  </r>
  <r>
    <x v="10"/>
    <x v="11"/>
    <x v="1"/>
    <x v="0"/>
    <x v="3"/>
    <n v="0"/>
    <n v="0"/>
    <n v="0"/>
    <n v="37217"/>
    <n v="10699022"/>
  </r>
  <r>
    <x v="10"/>
    <x v="11"/>
    <x v="1"/>
    <x v="0"/>
    <x v="1"/>
    <n v="0"/>
    <n v="0"/>
    <n v="0"/>
    <n v="37217"/>
    <n v="10699022"/>
  </r>
  <r>
    <x v="10"/>
    <x v="11"/>
    <x v="1"/>
    <x v="0"/>
    <x v="0"/>
    <n v="0"/>
    <n v="0"/>
    <n v="0"/>
    <n v="37217"/>
    <n v="10699022"/>
  </r>
  <r>
    <x v="10"/>
    <x v="11"/>
    <x v="1"/>
    <x v="0"/>
    <x v="4"/>
    <n v="3"/>
    <n v="90"/>
    <n v="2"/>
    <n v="37217"/>
    <n v="10699022"/>
  </r>
  <r>
    <x v="10"/>
    <x v="0"/>
    <x v="0"/>
    <x v="1"/>
    <x v="3"/>
    <n v="4"/>
    <n v="300"/>
    <n v="2"/>
    <n v="37020"/>
    <n v="9099472"/>
  </r>
  <r>
    <x v="10"/>
    <x v="0"/>
    <x v="0"/>
    <x v="1"/>
    <x v="4"/>
    <n v="3"/>
    <n v="90"/>
    <n v="1"/>
    <n v="37020"/>
    <n v="9099472"/>
  </r>
  <r>
    <x v="10"/>
    <x v="0"/>
    <x v="0"/>
    <x v="1"/>
    <x v="1"/>
    <n v="0"/>
    <n v="0"/>
    <n v="0"/>
    <n v="37020"/>
    <n v="9099472"/>
  </r>
  <r>
    <x v="10"/>
    <x v="0"/>
    <x v="0"/>
    <x v="1"/>
    <x v="0"/>
    <n v="3"/>
    <n v="270"/>
    <n v="1"/>
    <n v="37020"/>
    <n v="9099472"/>
  </r>
  <r>
    <x v="10"/>
    <x v="0"/>
    <x v="0"/>
    <x v="1"/>
    <x v="5"/>
    <n v="2"/>
    <n v="180"/>
    <n v="1"/>
    <n v="37020"/>
    <n v="9099472"/>
  </r>
  <r>
    <x v="10"/>
    <x v="0"/>
    <x v="0"/>
    <x v="1"/>
    <x v="2"/>
    <n v="89"/>
    <n v="4525"/>
    <n v="37"/>
    <n v="37020"/>
    <n v="9099472"/>
  </r>
  <r>
    <x v="10"/>
    <x v="0"/>
    <x v="1"/>
    <x v="1"/>
    <x v="0"/>
    <n v="0"/>
    <n v="0"/>
    <n v="0"/>
    <n v="37156"/>
    <n v="8870934"/>
  </r>
  <r>
    <x v="10"/>
    <x v="0"/>
    <x v="1"/>
    <x v="1"/>
    <x v="1"/>
    <n v="0"/>
    <n v="0"/>
    <n v="0"/>
    <n v="37156"/>
    <n v="8870934"/>
  </r>
  <r>
    <x v="10"/>
    <x v="0"/>
    <x v="1"/>
    <x v="1"/>
    <x v="2"/>
    <n v="47"/>
    <n v="1617"/>
    <n v="16"/>
    <n v="37156"/>
    <n v="8870934"/>
  </r>
  <r>
    <x v="10"/>
    <x v="0"/>
    <x v="1"/>
    <x v="1"/>
    <x v="3"/>
    <n v="2"/>
    <n v="60"/>
    <n v="1"/>
    <n v="37156"/>
    <n v="8870934"/>
  </r>
  <r>
    <x v="10"/>
    <x v="0"/>
    <x v="1"/>
    <x v="1"/>
    <x v="4"/>
    <n v="0"/>
    <n v="0"/>
    <n v="0"/>
    <n v="37156"/>
    <n v="8870934"/>
  </r>
  <r>
    <x v="10"/>
    <x v="0"/>
    <x v="1"/>
    <x v="1"/>
    <x v="5"/>
    <n v="0"/>
    <n v="0"/>
    <n v="0"/>
    <n v="37156"/>
    <n v="8870934"/>
  </r>
  <r>
    <x v="10"/>
    <x v="3"/>
    <x v="0"/>
    <x v="1"/>
    <x v="5"/>
    <n v="1"/>
    <n v="90"/>
    <n v="1"/>
    <n v="37885"/>
    <n v="10727653"/>
  </r>
  <r>
    <x v="10"/>
    <x v="3"/>
    <x v="0"/>
    <x v="1"/>
    <x v="0"/>
    <n v="0"/>
    <n v="0"/>
    <n v="0"/>
    <n v="37885"/>
    <n v="10727653"/>
  </r>
  <r>
    <x v="10"/>
    <x v="3"/>
    <x v="0"/>
    <x v="1"/>
    <x v="1"/>
    <n v="0"/>
    <n v="0"/>
    <n v="0"/>
    <n v="37885"/>
    <n v="10727653"/>
  </r>
  <r>
    <x v="10"/>
    <x v="3"/>
    <x v="0"/>
    <x v="1"/>
    <x v="2"/>
    <n v="155"/>
    <n v="6346"/>
    <n v="67"/>
    <n v="37885"/>
    <n v="10727653"/>
  </r>
  <r>
    <x v="10"/>
    <x v="3"/>
    <x v="0"/>
    <x v="1"/>
    <x v="3"/>
    <n v="23"/>
    <n v="1050"/>
    <n v="4"/>
    <n v="37885"/>
    <n v="10727653"/>
  </r>
  <r>
    <x v="10"/>
    <x v="3"/>
    <x v="0"/>
    <x v="1"/>
    <x v="4"/>
    <n v="15"/>
    <n v="720"/>
    <n v="7"/>
    <n v="37885"/>
    <n v="10727653"/>
  </r>
  <r>
    <x v="10"/>
    <x v="4"/>
    <x v="0"/>
    <x v="1"/>
    <x v="4"/>
    <n v="18"/>
    <n v="810"/>
    <n v="9"/>
    <n v="38413"/>
    <n v="10676274"/>
  </r>
  <r>
    <x v="10"/>
    <x v="4"/>
    <x v="0"/>
    <x v="1"/>
    <x v="0"/>
    <n v="0"/>
    <n v="0"/>
    <n v="0"/>
    <n v="38413"/>
    <n v="10676274"/>
  </r>
  <r>
    <x v="10"/>
    <x v="4"/>
    <x v="0"/>
    <x v="1"/>
    <x v="5"/>
    <n v="0"/>
    <n v="0"/>
    <n v="0"/>
    <n v="38413"/>
    <n v="10676274"/>
  </r>
  <r>
    <x v="10"/>
    <x v="4"/>
    <x v="0"/>
    <x v="1"/>
    <x v="2"/>
    <n v="161"/>
    <n v="6886"/>
    <n v="76"/>
    <n v="38413"/>
    <n v="10676274"/>
  </r>
  <r>
    <x v="10"/>
    <x v="4"/>
    <x v="0"/>
    <x v="1"/>
    <x v="1"/>
    <n v="0"/>
    <n v="0"/>
    <n v="0"/>
    <n v="38413"/>
    <n v="10676274"/>
  </r>
  <r>
    <x v="10"/>
    <x v="4"/>
    <x v="0"/>
    <x v="1"/>
    <x v="3"/>
    <n v="6"/>
    <n v="420"/>
    <n v="3"/>
    <n v="38413"/>
    <n v="10676274"/>
  </r>
  <r>
    <x v="10"/>
    <x v="6"/>
    <x v="0"/>
    <x v="1"/>
    <x v="1"/>
    <n v="0"/>
    <n v="0"/>
    <n v="0"/>
    <n v="38616"/>
    <n v="10630679"/>
  </r>
  <r>
    <x v="10"/>
    <x v="6"/>
    <x v="0"/>
    <x v="1"/>
    <x v="2"/>
    <n v="131"/>
    <n v="5344"/>
    <n v="71"/>
    <n v="38616"/>
    <n v="10630679"/>
  </r>
  <r>
    <x v="10"/>
    <x v="6"/>
    <x v="0"/>
    <x v="1"/>
    <x v="3"/>
    <n v="9"/>
    <n v="345"/>
    <n v="4"/>
    <n v="38616"/>
    <n v="10630679"/>
  </r>
  <r>
    <x v="10"/>
    <x v="6"/>
    <x v="0"/>
    <x v="1"/>
    <x v="4"/>
    <n v="32"/>
    <n v="1830"/>
    <n v="12"/>
    <n v="38616"/>
    <n v="10630679"/>
  </r>
  <r>
    <x v="10"/>
    <x v="6"/>
    <x v="0"/>
    <x v="1"/>
    <x v="5"/>
    <n v="0"/>
    <n v="0"/>
    <n v="0"/>
    <n v="38616"/>
    <n v="10630679"/>
  </r>
  <r>
    <x v="10"/>
    <x v="6"/>
    <x v="0"/>
    <x v="1"/>
    <x v="0"/>
    <n v="0"/>
    <n v="0"/>
    <n v="0"/>
    <n v="38616"/>
    <n v="10630679"/>
  </r>
  <r>
    <x v="10"/>
    <x v="2"/>
    <x v="0"/>
    <x v="1"/>
    <x v="5"/>
    <n v="5"/>
    <n v="330"/>
    <n v="1"/>
    <n v="38713"/>
    <n v="11024057"/>
  </r>
  <r>
    <x v="10"/>
    <x v="2"/>
    <x v="0"/>
    <x v="1"/>
    <x v="0"/>
    <n v="10"/>
    <n v="420"/>
    <n v="1"/>
    <n v="38713"/>
    <n v="11024057"/>
  </r>
  <r>
    <x v="10"/>
    <x v="2"/>
    <x v="0"/>
    <x v="1"/>
    <x v="1"/>
    <n v="0"/>
    <n v="0"/>
    <n v="0"/>
    <n v="38713"/>
    <n v="11024057"/>
  </r>
  <r>
    <x v="10"/>
    <x v="2"/>
    <x v="0"/>
    <x v="1"/>
    <x v="2"/>
    <n v="170"/>
    <n v="6825"/>
    <n v="75"/>
    <n v="38713"/>
    <n v="11024057"/>
  </r>
  <r>
    <x v="10"/>
    <x v="2"/>
    <x v="0"/>
    <x v="1"/>
    <x v="3"/>
    <n v="8"/>
    <n v="480"/>
    <n v="3"/>
    <n v="38713"/>
    <n v="11024057"/>
  </r>
  <r>
    <x v="10"/>
    <x v="2"/>
    <x v="0"/>
    <x v="1"/>
    <x v="4"/>
    <n v="16"/>
    <n v="480"/>
    <n v="3"/>
    <n v="38713"/>
    <n v="11024057"/>
  </r>
  <r>
    <x v="10"/>
    <x v="10"/>
    <x v="0"/>
    <x v="1"/>
    <x v="3"/>
    <n v="0"/>
    <n v="0"/>
    <n v="0"/>
    <n v="38732"/>
    <n v="9913050"/>
  </r>
  <r>
    <x v="10"/>
    <x v="10"/>
    <x v="0"/>
    <x v="1"/>
    <x v="4"/>
    <n v="18"/>
    <n v="465"/>
    <n v="11"/>
    <n v="38732"/>
    <n v="9913050"/>
  </r>
  <r>
    <x v="10"/>
    <x v="10"/>
    <x v="0"/>
    <x v="1"/>
    <x v="2"/>
    <n v="75"/>
    <n v="1680"/>
    <n v="47"/>
    <n v="38732"/>
    <n v="9913050"/>
  </r>
  <r>
    <x v="10"/>
    <x v="10"/>
    <x v="0"/>
    <x v="1"/>
    <x v="1"/>
    <n v="0"/>
    <n v="0"/>
    <n v="0"/>
    <n v="38732"/>
    <n v="9913050"/>
  </r>
  <r>
    <x v="10"/>
    <x v="10"/>
    <x v="0"/>
    <x v="1"/>
    <x v="0"/>
    <n v="0"/>
    <n v="0"/>
    <n v="0"/>
    <n v="38732"/>
    <n v="9913050"/>
  </r>
  <r>
    <x v="10"/>
    <x v="10"/>
    <x v="0"/>
    <x v="1"/>
    <x v="5"/>
    <n v="0"/>
    <n v="0"/>
    <n v="0"/>
    <n v="38732"/>
    <n v="9913050"/>
  </r>
  <r>
    <x v="10"/>
    <x v="3"/>
    <x v="1"/>
    <x v="1"/>
    <x v="5"/>
    <n v="0"/>
    <n v="0"/>
    <n v="0"/>
    <n v="38758"/>
    <n v="10595333"/>
  </r>
  <r>
    <x v="10"/>
    <x v="3"/>
    <x v="1"/>
    <x v="1"/>
    <x v="4"/>
    <n v="3"/>
    <n v="140"/>
    <n v="2"/>
    <n v="38758"/>
    <n v="10595333"/>
  </r>
  <r>
    <x v="10"/>
    <x v="3"/>
    <x v="1"/>
    <x v="1"/>
    <x v="3"/>
    <n v="0"/>
    <n v="0"/>
    <n v="0"/>
    <n v="38758"/>
    <n v="10595333"/>
  </r>
  <r>
    <x v="10"/>
    <x v="3"/>
    <x v="1"/>
    <x v="1"/>
    <x v="2"/>
    <n v="84"/>
    <n v="3633"/>
    <n v="24"/>
    <n v="38758"/>
    <n v="10595333"/>
  </r>
  <r>
    <x v="10"/>
    <x v="3"/>
    <x v="1"/>
    <x v="1"/>
    <x v="0"/>
    <n v="1"/>
    <n v="30"/>
    <n v="1"/>
    <n v="38758"/>
    <n v="10595333"/>
  </r>
  <r>
    <x v="10"/>
    <x v="3"/>
    <x v="1"/>
    <x v="1"/>
    <x v="1"/>
    <n v="0"/>
    <n v="0"/>
    <n v="0"/>
    <n v="38758"/>
    <n v="10595333"/>
  </r>
  <r>
    <x v="10"/>
    <x v="5"/>
    <x v="0"/>
    <x v="1"/>
    <x v="0"/>
    <n v="0"/>
    <n v="0"/>
    <n v="0"/>
    <n v="38818"/>
    <n v="10904581"/>
  </r>
  <r>
    <x v="10"/>
    <x v="5"/>
    <x v="0"/>
    <x v="1"/>
    <x v="1"/>
    <n v="0"/>
    <n v="0"/>
    <n v="0"/>
    <n v="38818"/>
    <n v="10904581"/>
  </r>
  <r>
    <x v="10"/>
    <x v="5"/>
    <x v="0"/>
    <x v="1"/>
    <x v="2"/>
    <n v="134"/>
    <n v="5651"/>
    <n v="58"/>
    <n v="38818"/>
    <n v="10904581"/>
  </r>
  <r>
    <x v="10"/>
    <x v="5"/>
    <x v="0"/>
    <x v="1"/>
    <x v="3"/>
    <n v="2"/>
    <n v="60"/>
    <n v="1"/>
    <n v="38818"/>
    <n v="10904581"/>
  </r>
  <r>
    <x v="10"/>
    <x v="5"/>
    <x v="0"/>
    <x v="1"/>
    <x v="4"/>
    <n v="49"/>
    <n v="2065"/>
    <n v="18"/>
    <n v="38818"/>
    <n v="10904581"/>
  </r>
  <r>
    <x v="10"/>
    <x v="5"/>
    <x v="0"/>
    <x v="1"/>
    <x v="5"/>
    <n v="0"/>
    <n v="0"/>
    <n v="0"/>
    <n v="38818"/>
    <n v="10904581"/>
  </r>
  <r>
    <x v="10"/>
    <x v="10"/>
    <x v="1"/>
    <x v="1"/>
    <x v="1"/>
    <n v="0"/>
    <n v="0"/>
    <n v="0"/>
    <n v="38875"/>
    <n v="9503031"/>
  </r>
  <r>
    <x v="10"/>
    <x v="10"/>
    <x v="1"/>
    <x v="1"/>
    <x v="2"/>
    <n v="38"/>
    <n v="1506"/>
    <n v="16"/>
    <n v="38875"/>
    <n v="9503031"/>
  </r>
  <r>
    <x v="10"/>
    <x v="10"/>
    <x v="1"/>
    <x v="1"/>
    <x v="3"/>
    <n v="0"/>
    <n v="0"/>
    <n v="0"/>
    <n v="38875"/>
    <n v="9503031"/>
  </r>
  <r>
    <x v="10"/>
    <x v="10"/>
    <x v="1"/>
    <x v="1"/>
    <x v="4"/>
    <n v="2"/>
    <n v="40"/>
    <n v="2"/>
    <n v="38875"/>
    <n v="9503031"/>
  </r>
  <r>
    <x v="10"/>
    <x v="10"/>
    <x v="1"/>
    <x v="1"/>
    <x v="5"/>
    <n v="0"/>
    <n v="0"/>
    <n v="0"/>
    <n v="38875"/>
    <n v="9503031"/>
  </r>
  <r>
    <x v="10"/>
    <x v="10"/>
    <x v="1"/>
    <x v="1"/>
    <x v="0"/>
    <n v="0"/>
    <n v="0"/>
    <n v="0"/>
    <n v="38875"/>
    <n v="9503031"/>
  </r>
  <r>
    <x v="10"/>
    <x v="1"/>
    <x v="0"/>
    <x v="1"/>
    <x v="5"/>
    <n v="3"/>
    <n v="150"/>
    <n v="1"/>
    <n v="38910"/>
    <n v="11061508"/>
  </r>
  <r>
    <x v="10"/>
    <x v="1"/>
    <x v="0"/>
    <x v="1"/>
    <x v="0"/>
    <n v="4"/>
    <n v="360"/>
    <n v="1"/>
    <n v="38910"/>
    <n v="11061508"/>
  </r>
  <r>
    <x v="10"/>
    <x v="1"/>
    <x v="0"/>
    <x v="1"/>
    <x v="1"/>
    <n v="0"/>
    <n v="0"/>
    <n v="0"/>
    <n v="38910"/>
    <n v="11061508"/>
  </r>
  <r>
    <x v="10"/>
    <x v="1"/>
    <x v="0"/>
    <x v="1"/>
    <x v="2"/>
    <n v="120"/>
    <n v="5000"/>
    <n v="53"/>
    <n v="38910"/>
    <n v="11061508"/>
  </r>
  <r>
    <x v="10"/>
    <x v="1"/>
    <x v="0"/>
    <x v="1"/>
    <x v="3"/>
    <n v="4"/>
    <n v="360"/>
    <n v="1"/>
    <n v="38910"/>
    <n v="11061508"/>
  </r>
  <r>
    <x v="10"/>
    <x v="1"/>
    <x v="0"/>
    <x v="1"/>
    <x v="4"/>
    <n v="23"/>
    <n v="1027"/>
    <n v="6"/>
    <n v="38910"/>
    <n v="11061508"/>
  </r>
  <r>
    <x v="10"/>
    <x v="2"/>
    <x v="1"/>
    <x v="1"/>
    <x v="5"/>
    <n v="0"/>
    <n v="0"/>
    <n v="0"/>
    <n v="39478"/>
    <n v="10773002"/>
  </r>
  <r>
    <x v="10"/>
    <x v="2"/>
    <x v="1"/>
    <x v="1"/>
    <x v="4"/>
    <n v="5"/>
    <n v="88"/>
    <n v="4"/>
    <n v="39478"/>
    <n v="10773002"/>
  </r>
  <r>
    <x v="10"/>
    <x v="2"/>
    <x v="1"/>
    <x v="1"/>
    <x v="3"/>
    <n v="0"/>
    <n v="0"/>
    <n v="0"/>
    <n v="39478"/>
    <n v="10773002"/>
  </r>
  <r>
    <x v="10"/>
    <x v="2"/>
    <x v="1"/>
    <x v="1"/>
    <x v="0"/>
    <n v="3"/>
    <n v="270"/>
    <n v="1"/>
    <n v="39478"/>
    <n v="10773002"/>
  </r>
  <r>
    <x v="10"/>
    <x v="2"/>
    <x v="1"/>
    <x v="1"/>
    <x v="1"/>
    <n v="0"/>
    <n v="0"/>
    <n v="0"/>
    <n v="39478"/>
    <n v="10773002"/>
  </r>
  <r>
    <x v="10"/>
    <x v="2"/>
    <x v="1"/>
    <x v="1"/>
    <x v="2"/>
    <n v="91"/>
    <n v="4421"/>
    <n v="28"/>
    <n v="39478"/>
    <n v="10773002"/>
  </r>
  <r>
    <x v="10"/>
    <x v="5"/>
    <x v="1"/>
    <x v="1"/>
    <x v="3"/>
    <n v="0"/>
    <n v="0"/>
    <n v="0"/>
    <n v="39657"/>
    <n v="10610368"/>
  </r>
  <r>
    <x v="10"/>
    <x v="5"/>
    <x v="1"/>
    <x v="1"/>
    <x v="4"/>
    <n v="4"/>
    <n v="100"/>
    <n v="2"/>
    <n v="39657"/>
    <n v="10610368"/>
  </r>
  <r>
    <x v="10"/>
    <x v="5"/>
    <x v="1"/>
    <x v="1"/>
    <x v="2"/>
    <n v="61"/>
    <n v="1741"/>
    <n v="25"/>
    <n v="39657"/>
    <n v="10610368"/>
  </r>
  <r>
    <x v="10"/>
    <x v="5"/>
    <x v="1"/>
    <x v="1"/>
    <x v="1"/>
    <n v="0"/>
    <n v="0"/>
    <n v="0"/>
    <n v="39657"/>
    <n v="10610368"/>
  </r>
  <r>
    <x v="10"/>
    <x v="5"/>
    <x v="1"/>
    <x v="1"/>
    <x v="0"/>
    <n v="0"/>
    <n v="0"/>
    <n v="0"/>
    <n v="39657"/>
    <n v="10610368"/>
  </r>
  <r>
    <x v="10"/>
    <x v="5"/>
    <x v="1"/>
    <x v="1"/>
    <x v="5"/>
    <n v="0"/>
    <n v="0"/>
    <n v="0"/>
    <n v="39657"/>
    <n v="10610368"/>
  </r>
  <r>
    <x v="10"/>
    <x v="1"/>
    <x v="1"/>
    <x v="1"/>
    <x v="5"/>
    <n v="0"/>
    <n v="0"/>
    <n v="0"/>
    <n v="39686"/>
    <n v="10780622"/>
  </r>
  <r>
    <x v="10"/>
    <x v="1"/>
    <x v="1"/>
    <x v="1"/>
    <x v="4"/>
    <n v="0"/>
    <n v="0"/>
    <n v="0"/>
    <n v="39686"/>
    <n v="10780622"/>
  </r>
  <r>
    <x v="10"/>
    <x v="1"/>
    <x v="1"/>
    <x v="1"/>
    <x v="3"/>
    <n v="0"/>
    <n v="0"/>
    <n v="0"/>
    <n v="39686"/>
    <n v="10780622"/>
  </r>
  <r>
    <x v="10"/>
    <x v="1"/>
    <x v="1"/>
    <x v="1"/>
    <x v="2"/>
    <n v="60"/>
    <n v="2460"/>
    <n v="17"/>
    <n v="39686"/>
    <n v="10780622"/>
  </r>
  <r>
    <x v="10"/>
    <x v="1"/>
    <x v="1"/>
    <x v="1"/>
    <x v="0"/>
    <n v="2"/>
    <n v="180"/>
    <n v="1"/>
    <n v="39686"/>
    <n v="10780622"/>
  </r>
  <r>
    <x v="10"/>
    <x v="1"/>
    <x v="1"/>
    <x v="1"/>
    <x v="1"/>
    <n v="0"/>
    <n v="0"/>
    <n v="0"/>
    <n v="39686"/>
    <n v="10780622"/>
  </r>
  <r>
    <x v="10"/>
    <x v="4"/>
    <x v="1"/>
    <x v="1"/>
    <x v="3"/>
    <n v="0"/>
    <n v="0"/>
    <n v="0"/>
    <n v="39822"/>
    <n v="10641193"/>
  </r>
  <r>
    <x v="10"/>
    <x v="4"/>
    <x v="1"/>
    <x v="1"/>
    <x v="5"/>
    <n v="0"/>
    <n v="0"/>
    <n v="0"/>
    <n v="39822"/>
    <n v="10641193"/>
  </r>
  <r>
    <x v="10"/>
    <x v="4"/>
    <x v="1"/>
    <x v="1"/>
    <x v="4"/>
    <n v="6"/>
    <n v="277"/>
    <n v="2"/>
    <n v="39822"/>
    <n v="10641193"/>
  </r>
  <r>
    <x v="10"/>
    <x v="4"/>
    <x v="1"/>
    <x v="1"/>
    <x v="0"/>
    <n v="0"/>
    <n v="0"/>
    <n v="0"/>
    <n v="39822"/>
    <n v="10641193"/>
  </r>
  <r>
    <x v="10"/>
    <x v="4"/>
    <x v="1"/>
    <x v="1"/>
    <x v="2"/>
    <n v="76"/>
    <n v="3220"/>
    <n v="29"/>
    <n v="39822"/>
    <n v="10641193"/>
  </r>
  <r>
    <x v="10"/>
    <x v="4"/>
    <x v="1"/>
    <x v="1"/>
    <x v="1"/>
    <n v="0"/>
    <n v="0"/>
    <n v="0"/>
    <n v="39822"/>
    <n v="10641193"/>
  </r>
  <r>
    <x v="10"/>
    <x v="6"/>
    <x v="1"/>
    <x v="1"/>
    <x v="4"/>
    <n v="13"/>
    <n v="375"/>
    <n v="4"/>
    <n v="39889"/>
    <n v="10546834"/>
  </r>
  <r>
    <x v="10"/>
    <x v="6"/>
    <x v="1"/>
    <x v="1"/>
    <x v="3"/>
    <n v="1"/>
    <n v="30"/>
    <n v="1"/>
    <n v="39889"/>
    <n v="10546834"/>
  </r>
  <r>
    <x v="10"/>
    <x v="6"/>
    <x v="1"/>
    <x v="1"/>
    <x v="5"/>
    <n v="0"/>
    <n v="0"/>
    <n v="0"/>
    <n v="39889"/>
    <n v="10546834"/>
  </r>
  <r>
    <x v="10"/>
    <x v="6"/>
    <x v="1"/>
    <x v="1"/>
    <x v="1"/>
    <n v="0"/>
    <n v="0"/>
    <n v="0"/>
    <n v="39889"/>
    <n v="10546834"/>
  </r>
  <r>
    <x v="10"/>
    <x v="6"/>
    <x v="1"/>
    <x v="1"/>
    <x v="0"/>
    <n v="0"/>
    <n v="0"/>
    <n v="0"/>
    <n v="39889"/>
    <n v="10546834"/>
  </r>
  <r>
    <x v="10"/>
    <x v="6"/>
    <x v="1"/>
    <x v="1"/>
    <x v="2"/>
    <n v="67"/>
    <n v="2490"/>
    <n v="34"/>
    <n v="39889"/>
    <n v="10546834"/>
  </r>
  <r>
    <x v="10"/>
    <x v="7"/>
    <x v="0"/>
    <x v="1"/>
    <x v="5"/>
    <n v="0"/>
    <n v="0"/>
    <n v="0"/>
    <n v="40071"/>
    <n v="11234374"/>
  </r>
  <r>
    <x v="10"/>
    <x v="7"/>
    <x v="0"/>
    <x v="1"/>
    <x v="4"/>
    <n v="49"/>
    <n v="1620"/>
    <n v="27"/>
    <n v="40071"/>
    <n v="11234374"/>
  </r>
  <r>
    <x v="10"/>
    <x v="7"/>
    <x v="0"/>
    <x v="1"/>
    <x v="3"/>
    <n v="0"/>
    <n v="0"/>
    <n v="0"/>
    <n v="40071"/>
    <n v="11234374"/>
  </r>
  <r>
    <x v="10"/>
    <x v="7"/>
    <x v="0"/>
    <x v="1"/>
    <x v="2"/>
    <n v="145"/>
    <n v="5253"/>
    <n v="75"/>
    <n v="40071"/>
    <n v="11234374"/>
  </r>
  <r>
    <x v="10"/>
    <x v="7"/>
    <x v="0"/>
    <x v="1"/>
    <x v="0"/>
    <n v="0"/>
    <n v="0"/>
    <n v="0"/>
    <n v="40071"/>
    <n v="11234374"/>
  </r>
  <r>
    <x v="10"/>
    <x v="7"/>
    <x v="0"/>
    <x v="1"/>
    <x v="1"/>
    <n v="0"/>
    <n v="0"/>
    <n v="0"/>
    <n v="40071"/>
    <n v="11234374"/>
  </r>
  <r>
    <x v="10"/>
    <x v="7"/>
    <x v="1"/>
    <x v="1"/>
    <x v="3"/>
    <n v="0"/>
    <n v="0"/>
    <n v="0"/>
    <n v="40237"/>
    <n v="10776714"/>
  </r>
  <r>
    <x v="10"/>
    <x v="7"/>
    <x v="1"/>
    <x v="1"/>
    <x v="4"/>
    <n v="10"/>
    <n v="300"/>
    <n v="6"/>
    <n v="40237"/>
    <n v="10776714"/>
  </r>
  <r>
    <x v="10"/>
    <x v="7"/>
    <x v="1"/>
    <x v="1"/>
    <x v="1"/>
    <n v="0"/>
    <n v="0"/>
    <n v="0"/>
    <n v="40237"/>
    <n v="10776714"/>
  </r>
  <r>
    <x v="10"/>
    <x v="7"/>
    <x v="1"/>
    <x v="1"/>
    <x v="0"/>
    <n v="0"/>
    <n v="0"/>
    <n v="0"/>
    <n v="40237"/>
    <n v="10776714"/>
  </r>
  <r>
    <x v="10"/>
    <x v="7"/>
    <x v="1"/>
    <x v="1"/>
    <x v="5"/>
    <n v="0"/>
    <n v="0"/>
    <n v="0"/>
    <n v="40237"/>
    <n v="10776714"/>
  </r>
  <r>
    <x v="10"/>
    <x v="7"/>
    <x v="1"/>
    <x v="1"/>
    <x v="2"/>
    <n v="59"/>
    <n v="1700"/>
    <n v="26"/>
    <n v="40237"/>
    <n v="10776714"/>
  </r>
  <r>
    <x v="10"/>
    <x v="9"/>
    <x v="0"/>
    <x v="1"/>
    <x v="4"/>
    <n v="47"/>
    <n v="1434"/>
    <n v="15"/>
    <n v="40629"/>
    <n v="11279115"/>
  </r>
  <r>
    <x v="10"/>
    <x v="9"/>
    <x v="0"/>
    <x v="1"/>
    <x v="3"/>
    <n v="0"/>
    <n v="0"/>
    <n v="0"/>
    <n v="40629"/>
    <n v="11279115"/>
  </r>
  <r>
    <x v="10"/>
    <x v="9"/>
    <x v="0"/>
    <x v="1"/>
    <x v="5"/>
    <n v="0"/>
    <n v="0"/>
    <n v="0"/>
    <n v="40629"/>
    <n v="11279115"/>
  </r>
  <r>
    <x v="10"/>
    <x v="9"/>
    <x v="0"/>
    <x v="1"/>
    <x v="1"/>
    <n v="0"/>
    <n v="0"/>
    <n v="0"/>
    <n v="40629"/>
    <n v="11279115"/>
  </r>
  <r>
    <x v="10"/>
    <x v="9"/>
    <x v="0"/>
    <x v="1"/>
    <x v="0"/>
    <n v="0"/>
    <n v="0"/>
    <n v="0"/>
    <n v="40629"/>
    <n v="11279115"/>
  </r>
  <r>
    <x v="10"/>
    <x v="9"/>
    <x v="0"/>
    <x v="1"/>
    <x v="2"/>
    <n v="68"/>
    <n v="2278"/>
    <n v="40"/>
    <n v="40629"/>
    <n v="11279115"/>
  </r>
  <r>
    <x v="10"/>
    <x v="9"/>
    <x v="1"/>
    <x v="1"/>
    <x v="4"/>
    <n v="1"/>
    <n v="15"/>
    <n v="1"/>
    <n v="40785"/>
    <n v="10872587"/>
  </r>
  <r>
    <x v="10"/>
    <x v="9"/>
    <x v="1"/>
    <x v="1"/>
    <x v="0"/>
    <n v="0"/>
    <n v="0"/>
    <n v="0"/>
    <n v="40785"/>
    <n v="10872587"/>
  </r>
  <r>
    <x v="10"/>
    <x v="9"/>
    <x v="1"/>
    <x v="1"/>
    <x v="5"/>
    <n v="0"/>
    <n v="0"/>
    <n v="0"/>
    <n v="40785"/>
    <n v="10872587"/>
  </r>
  <r>
    <x v="10"/>
    <x v="9"/>
    <x v="1"/>
    <x v="1"/>
    <x v="2"/>
    <n v="53"/>
    <n v="1830"/>
    <n v="17"/>
    <n v="40785"/>
    <n v="10872587"/>
  </r>
  <r>
    <x v="10"/>
    <x v="9"/>
    <x v="1"/>
    <x v="1"/>
    <x v="1"/>
    <n v="0"/>
    <n v="0"/>
    <n v="0"/>
    <n v="40785"/>
    <n v="10872587"/>
  </r>
  <r>
    <x v="10"/>
    <x v="9"/>
    <x v="1"/>
    <x v="1"/>
    <x v="3"/>
    <n v="0"/>
    <n v="0"/>
    <n v="0"/>
    <n v="40785"/>
    <n v="10872587"/>
  </r>
  <r>
    <x v="10"/>
    <x v="12"/>
    <x v="0"/>
    <x v="1"/>
    <x v="5"/>
    <n v="0"/>
    <n v="0"/>
    <n v="0"/>
    <n v="41516"/>
    <n v="11700935"/>
  </r>
  <r>
    <x v="10"/>
    <x v="12"/>
    <x v="0"/>
    <x v="1"/>
    <x v="4"/>
    <n v="51"/>
    <n v="1663"/>
    <n v="31"/>
    <n v="41516"/>
    <n v="11700935"/>
  </r>
  <r>
    <x v="10"/>
    <x v="12"/>
    <x v="0"/>
    <x v="1"/>
    <x v="3"/>
    <n v="0"/>
    <n v="0"/>
    <n v="0"/>
    <n v="41516"/>
    <n v="11700935"/>
  </r>
  <r>
    <x v="10"/>
    <x v="12"/>
    <x v="0"/>
    <x v="1"/>
    <x v="0"/>
    <n v="0"/>
    <n v="0"/>
    <n v="0"/>
    <n v="41516"/>
    <n v="11700935"/>
  </r>
  <r>
    <x v="10"/>
    <x v="12"/>
    <x v="0"/>
    <x v="1"/>
    <x v="1"/>
    <n v="0"/>
    <n v="0"/>
    <n v="0"/>
    <n v="41516"/>
    <n v="11700935"/>
  </r>
  <r>
    <x v="10"/>
    <x v="12"/>
    <x v="0"/>
    <x v="1"/>
    <x v="2"/>
    <n v="133"/>
    <n v="4719"/>
    <n v="64"/>
    <n v="41516"/>
    <n v="11700935"/>
  </r>
  <r>
    <x v="10"/>
    <x v="12"/>
    <x v="1"/>
    <x v="1"/>
    <x v="5"/>
    <n v="0"/>
    <n v="0"/>
    <n v="0"/>
    <n v="41552"/>
    <n v="11195628"/>
  </r>
  <r>
    <x v="10"/>
    <x v="12"/>
    <x v="1"/>
    <x v="1"/>
    <x v="0"/>
    <n v="0"/>
    <n v="0"/>
    <n v="0"/>
    <n v="41552"/>
    <n v="11195628"/>
  </r>
  <r>
    <x v="10"/>
    <x v="12"/>
    <x v="1"/>
    <x v="1"/>
    <x v="1"/>
    <n v="0"/>
    <n v="0"/>
    <n v="0"/>
    <n v="41552"/>
    <n v="11195628"/>
  </r>
  <r>
    <x v="10"/>
    <x v="12"/>
    <x v="1"/>
    <x v="1"/>
    <x v="2"/>
    <n v="64"/>
    <n v="1886"/>
    <n v="29"/>
    <n v="41552"/>
    <n v="11195628"/>
  </r>
  <r>
    <x v="10"/>
    <x v="12"/>
    <x v="1"/>
    <x v="1"/>
    <x v="3"/>
    <n v="0"/>
    <n v="0"/>
    <n v="0"/>
    <n v="41552"/>
    <n v="11195628"/>
  </r>
  <r>
    <x v="10"/>
    <x v="12"/>
    <x v="1"/>
    <x v="1"/>
    <x v="4"/>
    <n v="12"/>
    <n v="252"/>
    <n v="9"/>
    <n v="41552"/>
    <n v="11195628"/>
  </r>
  <r>
    <x v="10"/>
    <x v="8"/>
    <x v="1"/>
    <x v="1"/>
    <x v="5"/>
    <n v="0"/>
    <n v="0"/>
    <n v="0"/>
    <n v="41560"/>
    <n v="11159467"/>
  </r>
  <r>
    <x v="10"/>
    <x v="8"/>
    <x v="1"/>
    <x v="1"/>
    <x v="0"/>
    <n v="0"/>
    <n v="0"/>
    <n v="0"/>
    <n v="41560"/>
    <n v="11159467"/>
  </r>
  <r>
    <x v="10"/>
    <x v="8"/>
    <x v="1"/>
    <x v="1"/>
    <x v="1"/>
    <n v="0"/>
    <n v="0"/>
    <n v="0"/>
    <n v="41560"/>
    <n v="11159467"/>
  </r>
  <r>
    <x v="10"/>
    <x v="8"/>
    <x v="1"/>
    <x v="1"/>
    <x v="2"/>
    <n v="71"/>
    <n v="1698"/>
    <n v="22"/>
    <n v="41560"/>
    <n v="11159467"/>
  </r>
  <r>
    <x v="10"/>
    <x v="8"/>
    <x v="1"/>
    <x v="1"/>
    <x v="3"/>
    <n v="0"/>
    <n v="0"/>
    <n v="0"/>
    <n v="41560"/>
    <n v="11159467"/>
  </r>
  <r>
    <x v="10"/>
    <x v="8"/>
    <x v="1"/>
    <x v="1"/>
    <x v="4"/>
    <n v="4"/>
    <n v="120"/>
    <n v="4"/>
    <n v="41560"/>
    <n v="11159467"/>
  </r>
  <r>
    <x v="10"/>
    <x v="8"/>
    <x v="0"/>
    <x v="1"/>
    <x v="3"/>
    <n v="0"/>
    <n v="0"/>
    <n v="0"/>
    <n v="41563"/>
    <n v="11598710"/>
  </r>
  <r>
    <x v="10"/>
    <x v="8"/>
    <x v="0"/>
    <x v="1"/>
    <x v="5"/>
    <n v="0"/>
    <n v="0"/>
    <n v="0"/>
    <n v="41563"/>
    <n v="11598710"/>
  </r>
  <r>
    <x v="10"/>
    <x v="8"/>
    <x v="0"/>
    <x v="1"/>
    <x v="4"/>
    <n v="68"/>
    <n v="2312"/>
    <n v="27"/>
    <n v="41563"/>
    <n v="11598710"/>
  </r>
  <r>
    <x v="10"/>
    <x v="8"/>
    <x v="0"/>
    <x v="1"/>
    <x v="0"/>
    <n v="0"/>
    <n v="0"/>
    <n v="0"/>
    <n v="41563"/>
    <n v="11598710"/>
  </r>
  <r>
    <x v="10"/>
    <x v="8"/>
    <x v="0"/>
    <x v="1"/>
    <x v="2"/>
    <n v="107"/>
    <n v="3610"/>
    <n v="50"/>
    <n v="41563"/>
    <n v="11598710"/>
  </r>
  <r>
    <x v="10"/>
    <x v="8"/>
    <x v="0"/>
    <x v="1"/>
    <x v="1"/>
    <n v="0"/>
    <n v="0"/>
    <n v="0"/>
    <n v="41563"/>
    <n v="11598710"/>
  </r>
  <r>
    <x v="10"/>
    <x v="11"/>
    <x v="0"/>
    <x v="1"/>
    <x v="5"/>
    <n v="0"/>
    <n v="0"/>
    <n v="0"/>
    <n v="42387"/>
    <n v="11783548"/>
  </r>
  <r>
    <x v="10"/>
    <x v="11"/>
    <x v="0"/>
    <x v="1"/>
    <x v="4"/>
    <n v="68"/>
    <n v="2134"/>
    <n v="30"/>
    <n v="42387"/>
    <n v="11783548"/>
  </r>
  <r>
    <x v="10"/>
    <x v="11"/>
    <x v="0"/>
    <x v="1"/>
    <x v="3"/>
    <n v="0"/>
    <n v="0"/>
    <n v="0"/>
    <n v="42387"/>
    <n v="11783548"/>
  </r>
  <r>
    <x v="10"/>
    <x v="11"/>
    <x v="0"/>
    <x v="1"/>
    <x v="2"/>
    <n v="108"/>
    <n v="3255"/>
    <n v="63"/>
    <n v="42387"/>
    <n v="11783548"/>
  </r>
  <r>
    <x v="10"/>
    <x v="11"/>
    <x v="0"/>
    <x v="1"/>
    <x v="0"/>
    <n v="0"/>
    <n v="0"/>
    <n v="0"/>
    <n v="42387"/>
    <n v="11783548"/>
  </r>
  <r>
    <x v="10"/>
    <x v="11"/>
    <x v="0"/>
    <x v="1"/>
    <x v="1"/>
    <n v="0"/>
    <n v="0"/>
    <n v="0"/>
    <n v="42387"/>
    <n v="11783548"/>
  </r>
  <r>
    <x v="10"/>
    <x v="11"/>
    <x v="1"/>
    <x v="1"/>
    <x v="5"/>
    <n v="0"/>
    <n v="0"/>
    <n v="0"/>
    <n v="42513"/>
    <n v="11368771"/>
  </r>
  <r>
    <x v="10"/>
    <x v="11"/>
    <x v="1"/>
    <x v="1"/>
    <x v="0"/>
    <n v="0"/>
    <n v="0"/>
    <n v="0"/>
    <n v="42513"/>
    <n v="11368771"/>
  </r>
  <r>
    <x v="10"/>
    <x v="11"/>
    <x v="1"/>
    <x v="1"/>
    <x v="1"/>
    <n v="0"/>
    <n v="0"/>
    <n v="0"/>
    <n v="42513"/>
    <n v="11368771"/>
  </r>
  <r>
    <x v="10"/>
    <x v="11"/>
    <x v="1"/>
    <x v="1"/>
    <x v="2"/>
    <n v="55"/>
    <n v="1313"/>
    <n v="24"/>
    <n v="42513"/>
    <n v="11368771"/>
  </r>
  <r>
    <x v="10"/>
    <x v="11"/>
    <x v="1"/>
    <x v="1"/>
    <x v="3"/>
    <n v="0"/>
    <n v="0"/>
    <n v="0"/>
    <n v="42513"/>
    <n v="11368771"/>
  </r>
  <r>
    <x v="10"/>
    <x v="11"/>
    <x v="1"/>
    <x v="1"/>
    <x v="4"/>
    <n v="20"/>
    <n v="641"/>
    <n v="12"/>
    <n v="42513"/>
    <n v="11368771"/>
  </r>
  <r>
    <x v="10"/>
    <x v="10"/>
    <x v="1"/>
    <x v="2"/>
    <x v="4"/>
    <n v="9"/>
    <n v="270"/>
    <n v="1"/>
    <n v="27196"/>
    <n v="8315088"/>
  </r>
  <r>
    <x v="10"/>
    <x v="10"/>
    <x v="1"/>
    <x v="2"/>
    <x v="3"/>
    <n v="0"/>
    <n v="0"/>
    <n v="0"/>
    <n v="27196"/>
    <n v="8315088"/>
  </r>
  <r>
    <x v="10"/>
    <x v="10"/>
    <x v="1"/>
    <x v="2"/>
    <x v="0"/>
    <n v="0"/>
    <n v="0"/>
    <n v="0"/>
    <n v="27196"/>
    <n v="8315088"/>
  </r>
  <r>
    <x v="10"/>
    <x v="10"/>
    <x v="1"/>
    <x v="2"/>
    <x v="1"/>
    <n v="0"/>
    <n v="0"/>
    <n v="0"/>
    <n v="27196"/>
    <n v="8315088"/>
  </r>
  <r>
    <x v="10"/>
    <x v="10"/>
    <x v="1"/>
    <x v="2"/>
    <x v="5"/>
    <n v="0"/>
    <n v="0"/>
    <n v="0"/>
    <n v="27196"/>
    <n v="8315088"/>
  </r>
  <r>
    <x v="10"/>
    <x v="10"/>
    <x v="1"/>
    <x v="2"/>
    <x v="2"/>
    <n v="100"/>
    <n v="2812"/>
    <n v="43"/>
    <n v="27196"/>
    <n v="8315088"/>
  </r>
  <r>
    <x v="10"/>
    <x v="10"/>
    <x v="0"/>
    <x v="2"/>
    <x v="0"/>
    <n v="0"/>
    <n v="0"/>
    <n v="0"/>
    <n v="27239"/>
    <n v="8455465"/>
  </r>
  <r>
    <x v="10"/>
    <x v="10"/>
    <x v="0"/>
    <x v="2"/>
    <x v="1"/>
    <n v="0"/>
    <n v="0"/>
    <n v="0"/>
    <n v="27239"/>
    <n v="8455465"/>
  </r>
  <r>
    <x v="10"/>
    <x v="10"/>
    <x v="0"/>
    <x v="2"/>
    <x v="2"/>
    <n v="337"/>
    <n v="12580"/>
    <n v="142"/>
    <n v="27239"/>
    <n v="8455465"/>
  </r>
  <r>
    <x v="10"/>
    <x v="10"/>
    <x v="0"/>
    <x v="2"/>
    <x v="3"/>
    <n v="0"/>
    <n v="0"/>
    <n v="0"/>
    <n v="27239"/>
    <n v="8455465"/>
  </r>
  <r>
    <x v="10"/>
    <x v="10"/>
    <x v="0"/>
    <x v="2"/>
    <x v="4"/>
    <n v="109"/>
    <n v="3961"/>
    <n v="35"/>
    <n v="27239"/>
    <n v="8455465"/>
  </r>
  <r>
    <x v="10"/>
    <x v="10"/>
    <x v="0"/>
    <x v="2"/>
    <x v="5"/>
    <n v="0"/>
    <n v="0"/>
    <n v="0"/>
    <n v="27239"/>
    <n v="8455465"/>
  </r>
  <r>
    <x v="10"/>
    <x v="9"/>
    <x v="1"/>
    <x v="2"/>
    <x v="0"/>
    <n v="0"/>
    <n v="0"/>
    <n v="0"/>
    <n v="29359"/>
    <n v="9248417"/>
  </r>
  <r>
    <x v="10"/>
    <x v="9"/>
    <x v="1"/>
    <x v="2"/>
    <x v="1"/>
    <n v="0"/>
    <n v="0"/>
    <n v="0"/>
    <n v="29359"/>
    <n v="9248417"/>
  </r>
  <r>
    <x v="10"/>
    <x v="9"/>
    <x v="1"/>
    <x v="2"/>
    <x v="2"/>
    <n v="78"/>
    <n v="2795"/>
    <n v="35"/>
    <n v="29359"/>
    <n v="9248417"/>
  </r>
  <r>
    <x v="10"/>
    <x v="9"/>
    <x v="1"/>
    <x v="2"/>
    <x v="3"/>
    <n v="0"/>
    <n v="0"/>
    <n v="0"/>
    <n v="29359"/>
    <n v="9248417"/>
  </r>
  <r>
    <x v="10"/>
    <x v="9"/>
    <x v="1"/>
    <x v="2"/>
    <x v="4"/>
    <n v="15"/>
    <n v="506"/>
    <n v="8"/>
    <n v="29359"/>
    <n v="9248417"/>
  </r>
  <r>
    <x v="10"/>
    <x v="9"/>
    <x v="1"/>
    <x v="2"/>
    <x v="5"/>
    <n v="0"/>
    <n v="0"/>
    <n v="0"/>
    <n v="29359"/>
    <n v="9248417"/>
  </r>
  <r>
    <x v="10"/>
    <x v="9"/>
    <x v="0"/>
    <x v="2"/>
    <x v="1"/>
    <n v="0"/>
    <n v="0"/>
    <n v="0"/>
    <n v="29443"/>
    <n v="9386331"/>
  </r>
  <r>
    <x v="10"/>
    <x v="9"/>
    <x v="0"/>
    <x v="2"/>
    <x v="2"/>
    <n v="408"/>
    <n v="16014"/>
    <n v="154"/>
    <n v="29443"/>
    <n v="9386331"/>
  </r>
  <r>
    <x v="10"/>
    <x v="9"/>
    <x v="0"/>
    <x v="2"/>
    <x v="3"/>
    <n v="0"/>
    <n v="0"/>
    <n v="0"/>
    <n v="29443"/>
    <n v="9386331"/>
  </r>
  <r>
    <x v="10"/>
    <x v="9"/>
    <x v="0"/>
    <x v="2"/>
    <x v="4"/>
    <n v="120"/>
    <n v="5189"/>
    <n v="42"/>
    <n v="29443"/>
    <n v="9386331"/>
  </r>
  <r>
    <x v="10"/>
    <x v="9"/>
    <x v="0"/>
    <x v="2"/>
    <x v="5"/>
    <n v="0"/>
    <n v="0"/>
    <n v="0"/>
    <n v="29443"/>
    <n v="9386331"/>
  </r>
  <r>
    <x v="10"/>
    <x v="9"/>
    <x v="0"/>
    <x v="2"/>
    <x v="0"/>
    <n v="0"/>
    <n v="0"/>
    <n v="0"/>
    <n v="29443"/>
    <n v="9386331"/>
  </r>
  <r>
    <x v="10"/>
    <x v="8"/>
    <x v="1"/>
    <x v="2"/>
    <x v="5"/>
    <n v="0"/>
    <n v="0"/>
    <n v="0"/>
    <n v="30713"/>
    <n v="9666458"/>
  </r>
  <r>
    <x v="10"/>
    <x v="8"/>
    <x v="1"/>
    <x v="2"/>
    <x v="4"/>
    <n v="23"/>
    <n v="765"/>
    <n v="11"/>
    <n v="30713"/>
    <n v="9666458"/>
  </r>
  <r>
    <x v="10"/>
    <x v="8"/>
    <x v="1"/>
    <x v="2"/>
    <x v="3"/>
    <n v="0"/>
    <n v="0"/>
    <n v="0"/>
    <n v="30713"/>
    <n v="9666458"/>
  </r>
  <r>
    <x v="10"/>
    <x v="8"/>
    <x v="1"/>
    <x v="2"/>
    <x v="2"/>
    <n v="120"/>
    <n v="3628"/>
    <n v="54"/>
    <n v="30713"/>
    <n v="9666458"/>
  </r>
  <r>
    <x v="10"/>
    <x v="8"/>
    <x v="1"/>
    <x v="2"/>
    <x v="0"/>
    <n v="0"/>
    <n v="0"/>
    <n v="0"/>
    <n v="30713"/>
    <n v="9666458"/>
  </r>
  <r>
    <x v="10"/>
    <x v="8"/>
    <x v="1"/>
    <x v="2"/>
    <x v="1"/>
    <n v="0"/>
    <n v="0"/>
    <n v="0"/>
    <n v="30713"/>
    <n v="9666458"/>
  </r>
  <r>
    <x v="10"/>
    <x v="8"/>
    <x v="0"/>
    <x v="2"/>
    <x v="5"/>
    <n v="0"/>
    <n v="0"/>
    <n v="0"/>
    <n v="30885"/>
    <n v="9873323"/>
  </r>
  <r>
    <x v="10"/>
    <x v="8"/>
    <x v="0"/>
    <x v="2"/>
    <x v="0"/>
    <n v="0"/>
    <n v="0"/>
    <n v="0"/>
    <n v="30885"/>
    <n v="9873323"/>
  </r>
  <r>
    <x v="10"/>
    <x v="8"/>
    <x v="0"/>
    <x v="2"/>
    <x v="1"/>
    <n v="0"/>
    <n v="0"/>
    <n v="0"/>
    <n v="30885"/>
    <n v="9873323"/>
  </r>
  <r>
    <x v="10"/>
    <x v="8"/>
    <x v="0"/>
    <x v="2"/>
    <x v="2"/>
    <n v="530"/>
    <n v="20159"/>
    <n v="194"/>
    <n v="30885"/>
    <n v="9873323"/>
  </r>
  <r>
    <x v="10"/>
    <x v="8"/>
    <x v="0"/>
    <x v="2"/>
    <x v="3"/>
    <n v="0"/>
    <n v="0"/>
    <n v="0"/>
    <n v="30885"/>
    <n v="9873323"/>
  </r>
  <r>
    <x v="10"/>
    <x v="8"/>
    <x v="0"/>
    <x v="2"/>
    <x v="4"/>
    <n v="285"/>
    <n v="11375"/>
    <n v="91"/>
    <n v="30885"/>
    <n v="9873323"/>
  </r>
  <r>
    <x v="10"/>
    <x v="0"/>
    <x v="1"/>
    <x v="2"/>
    <x v="0"/>
    <n v="0"/>
    <n v="0"/>
    <n v="0"/>
    <n v="31766"/>
    <n v="8634408"/>
  </r>
  <r>
    <x v="10"/>
    <x v="0"/>
    <x v="1"/>
    <x v="2"/>
    <x v="5"/>
    <n v="2"/>
    <n v="180"/>
    <n v="1"/>
    <n v="31766"/>
    <n v="8634408"/>
  </r>
  <r>
    <x v="10"/>
    <x v="0"/>
    <x v="1"/>
    <x v="2"/>
    <x v="4"/>
    <n v="7"/>
    <n v="630"/>
    <n v="3"/>
    <n v="31766"/>
    <n v="8634408"/>
  </r>
  <r>
    <x v="10"/>
    <x v="0"/>
    <x v="1"/>
    <x v="2"/>
    <x v="3"/>
    <n v="11"/>
    <n v="750"/>
    <n v="4"/>
    <n v="31766"/>
    <n v="8634408"/>
  </r>
  <r>
    <x v="10"/>
    <x v="0"/>
    <x v="1"/>
    <x v="2"/>
    <x v="1"/>
    <n v="4"/>
    <n v="180"/>
    <n v="1"/>
    <n v="31766"/>
    <n v="8634408"/>
  </r>
  <r>
    <x v="10"/>
    <x v="0"/>
    <x v="1"/>
    <x v="2"/>
    <x v="2"/>
    <n v="157"/>
    <n v="8394"/>
    <n v="62"/>
    <n v="31766"/>
    <n v="8634408"/>
  </r>
  <r>
    <x v="10"/>
    <x v="11"/>
    <x v="1"/>
    <x v="2"/>
    <x v="3"/>
    <n v="0"/>
    <n v="0"/>
    <n v="0"/>
    <n v="31944"/>
    <n v="10146464"/>
  </r>
  <r>
    <x v="10"/>
    <x v="11"/>
    <x v="1"/>
    <x v="2"/>
    <x v="5"/>
    <n v="0"/>
    <n v="0"/>
    <n v="0"/>
    <n v="31944"/>
    <n v="10146464"/>
  </r>
  <r>
    <x v="10"/>
    <x v="11"/>
    <x v="1"/>
    <x v="2"/>
    <x v="4"/>
    <n v="45"/>
    <n v="1490"/>
    <n v="13"/>
    <n v="31944"/>
    <n v="10146464"/>
  </r>
  <r>
    <x v="10"/>
    <x v="11"/>
    <x v="1"/>
    <x v="2"/>
    <x v="0"/>
    <n v="0"/>
    <n v="0"/>
    <n v="0"/>
    <n v="31944"/>
    <n v="10146464"/>
  </r>
  <r>
    <x v="10"/>
    <x v="11"/>
    <x v="1"/>
    <x v="2"/>
    <x v="2"/>
    <n v="108"/>
    <n v="4054"/>
    <n v="52"/>
    <n v="31944"/>
    <n v="10146464"/>
  </r>
  <r>
    <x v="10"/>
    <x v="11"/>
    <x v="1"/>
    <x v="2"/>
    <x v="1"/>
    <n v="0"/>
    <n v="0"/>
    <n v="0"/>
    <n v="31944"/>
    <n v="10146464"/>
  </r>
  <r>
    <x v="10"/>
    <x v="11"/>
    <x v="0"/>
    <x v="2"/>
    <x v="3"/>
    <n v="0"/>
    <n v="0"/>
    <n v="0"/>
    <n v="32002"/>
    <n v="10303539"/>
  </r>
  <r>
    <x v="10"/>
    <x v="11"/>
    <x v="0"/>
    <x v="2"/>
    <x v="5"/>
    <n v="0"/>
    <n v="0"/>
    <n v="0"/>
    <n v="32002"/>
    <n v="10303539"/>
  </r>
  <r>
    <x v="10"/>
    <x v="11"/>
    <x v="0"/>
    <x v="2"/>
    <x v="4"/>
    <n v="360"/>
    <n v="15122"/>
    <n v="114"/>
    <n v="32002"/>
    <n v="10303539"/>
  </r>
  <r>
    <x v="10"/>
    <x v="11"/>
    <x v="0"/>
    <x v="2"/>
    <x v="2"/>
    <n v="550"/>
    <n v="22872"/>
    <n v="181"/>
    <n v="32002"/>
    <n v="10303539"/>
  </r>
  <r>
    <x v="10"/>
    <x v="11"/>
    <x v="0"/>
    <x v="2"/>
    <x v="0"/>
    <n v="0"/>
    <n v="0"/>
    <n v="0"/>
    <n v="32002"/>
    <n v="10303539"/>
  </r>
  <r>
    <x v="10"/>
    <x v="11"/>
    <x v="0"/>
    <x v="2"/>
    <x v="1"/>
    <n v="0"/>
    <n v="0"/>
    <n v="0"/>
    <n v="32002"/>
    <n v="10303539"/>
  </r>
  <r>
    <x v="10"/>
    <x v="7"/>
    <x v="1"/>
    <x v="2"/>
    <x v="4"/>
    <n v="35"/>
    <n v="1470"/>
    <n v="15"/>
    <n v="32249"/>
    <n v="10250870"/>
  </r>
  <r>
    <x v="10"/>
    <x v="7"/>
    <x v="1"/>
    <x v="2"/>
    <x v="5"/>
    <n v="0"/>
    <n v="0"/>
    <n v="0"/>
    <n v="32249"/>
    <n v="10250870"/>
  </r>
  <r>
    <x v="10"/>
    <x v="7"/>
    <x v="1"/>
    <x v="2"/>
    <x v="3"/>
    <n v="0"/>
    <n v="0"/>
    <n v="0"/>
    <n v="32249"/>
    <n v="10250870"/>
  </r>
  <r>
    <x v="10"/>
    <x v="7"/>
    <x v="1"/>
    <x v="2"/>
    <x v="2"/>
    <n v="160"/>
    <n v="5748"/>
    <n v="65"/>
    <n v="32249"/>
    <n v="10250870"/>
  </r>
  <r>
    <x v="10"/>
    <x v="7"/>
    <x v="1"/>
    <x v="2"/>
    <x v="1"/>
    <n v="0"/>
    <n v="0"/>
    <n v="0"/>
    <n v="32249"/>
    <n v="10250870"/>
  </r>
  <r>
    <x v="10"/>
    <x v="7"/>
    <x v="1"/>
    <x v="2"/>
    <x v="0"/>
    <n v="0"/>
    <n v="0"/>
    <n v="0"/>
    <n v="32249"/>
    <n v="10250870"/>
  </r>
  <r>
    <x v="10"/>
    <x v="5"/>
    <x v="1"/>
    <x v="2"/>
    <x v="0"/>
    <n v="0"/>
    <n v="0"/>
    <n v="0"/>
    <n v="32376"/>
    <n v="10320029"/>
  </r>
  <r>
    <x v="10"/>
    <x v="5"/>
    <x v="1"/>
    <x v="2"/>
    <x v="1"/>
    <n v="0"/>
    <n v="0"/>
    <n v="0"/>
    <n v="32376"/>
    <n v="10320029"/>
  </r>
  <r>
    <x v="10"/>
    <x v="5"/>
    <x v="1"/>
    <x v="2"/>
    <x v="2"/>
    <n v="139"/>
    <n v="5479"/>
    <n v="66"/>
    <n v="32376"/>
    <n v="10320029"/>
  </r>
  <r>
    <x v="10"/>
    <x v="5"/>
    <x v="1"/>
    <x v="2"/>
    <x v="3"/>
    <n v="0"/>
    <n v="0"/>
    <n v="0"/>
    <n v="32376"/>
    <n v="10320029"/>
  </r>
  <r>
    <x v="10"/>
    <x v="5"/>
    <x v="1"/>
    <x v="2"/>
    <x v="4"/>
    <n v="42"/>
    <n v="1605"/>
    <n v="14"/>
    <n v="32376"/>
    <n v="10320029"/>
  </r>
  <r>
    <x v="10"/>
    <x v="5"/>
    <x v="1"/>
    <x v="2"/>
    <x v="5"/>
    <n v="0"/>
    <n v="0"/>
    <n v="0"/>
    <n v="32376"/>
    <n v="10320029"/>
  </r>
  <r>
    <x v="10"/>
    <x v="12"/>
    <x v="1"/>
    <x v="2"/>
    <x v="5"/>
    <n v="0"/>
    <n v="0"/>
    <n v="0"/>
    <n v="32408"/>
    <n v="10271316"/>
  </r>
  <r>
    <x v="10"/>
    <x v="12"/>
    <x v="1"/>
    <x v="2"/>
    <x v="4"/>
    <n v="33"/>
    <n v="1276"/>
    <n v="13"/>
    <n v="32408"/>
    <n v="10271316"/>
  </r>
  <r>
    <x v="10"/>
    <x v="12"/>
    <x v="1"/>
    <x v="2"/>
    <x v="3"/>
    <n v="0"/>
    <n v="0"/>
    <n v="0"/>
    <n v="32408"/>
    <n v="10271316"/>
  </r>
  <r>
    <x v="10"/>
    <x v="12"/>
    <x v="1"/>
    <x v="2"/>
    <x v="2"/>
    <n v="137"/>
    <n v="5316"/>
    <n v="53"/>
    <n v="32408"/>
    <n v="10271316"/>
  </r>
  <r>
    <x v="10"/>
    <x v="12"/>
    <x v="1"/>
    <x v="2"/>
    <x v="0"/>
    <n v="0"/>
    <n v="0"/>
    <n v="0"/>
    <n v="32408"/>
    <n v="10271316"/>
  </r>
  <r>
    <x v="10"/>
    <x v="12"/>
    <x v="1"/>
    <x v="2"/>
    <x v="1"/>
    <n v="0"/>
    <n v="0"/>
    <n v="0"/>
    <n v="32408"/>
    <n v="10271316"/>
  </r>
  <r>
    <x v="10"/>
    <x v="7"/>
    <x v="0"/>
    <x v="2"/>
    <x v="1"/>
    <n v="0"/>
    <n v="0"/>
    <n v="0"/>
    <n v="32605"/>
    <n v="10488532"/>
  </r>
  <r>
    <x v="10"/>
    <x v="7"/>
    <x v="0"/>
    <x v="2"/>
    <x v="5"/>
    <n v="3"/>
    <n v="90"/>
    <n v="1"/>
    <n v="32605"/>
    <n v="10488532"/>
  </r>
  <r>
    <x v="10"/>
    <x v="7"/>
    <x v="0"/>
    <x v="2"/>
    <x v="4"/>
    <n v="397"/>
    <n v="16327"/>
    <n v="124"/>
    <n v="32605"/>
    <n v="10488532"/>
  </r>
  <r>
    <x v="10"/>
    <x v="7"/>
    <x v="0"/>
    <x v="2"/>
    <x v="3"/>
    <n v="14"/>
    <n v="540"/>
    <n v="2"/>
    <n v="32605"/>
    <n v="10488532"/>
  </r>
  <r>
    <x v="10"/>
    <x v="7"/>
    <x v="0"/>
    <x v="2"/>
    <x v="0"/>
    <n v="0"/>
    <n v="0"/>
    <n v="0"/>
    <n v="32605"/>
    <n v="10488532"/>
  </r>
  <r>
    <x v="10"/>
    <x v="7"/>
    <x v="0"/>
    <x v="2"/>
    <x v="2"/>
    <n v="669"/>
    <n v="28868"/>
    <n v="253"/>
    <n v="32605"/>
    <n v="10488532"/>
  </r>
  <r>
    <x v="10"/>
    <x v="5"/>
    <x v="0"/>
    <x v="2"/>
    <x v="0"/>
    <n v="0"/>
    <n v="0"/>
    <n v="0"/>
    <n v="32607"/>
    <n v="10551169"/>
  </r>
  <r>
    <x v="10"/>
    <x v="5"/>
    <x v="0"/>
    <x v="2"/>
    <x v="5"/>
    <n v="13"/>
    <n v="390"/>
    <n v="2"/>
    <n v="32607"/>
    <n v="10551169"/>
  </r>
  <r>
    <x v="10"/>
    <x v="5"/>
    <x v="0"/>
    <x v="2"/>
    <x v="4"/>
    <n v="402"/>
    <n v="16590"/>
    <n v="102"/>
    <n v="32607"/>
    <n v="10551169"/>
  </r>
  <r>
    <x v="10"/>
    <x v="5"/>
    <x v="0"/>
    <x v="2"/>
    <x v="3"/>
    <n v="19"/>
    <n v="630"/>
    <n v="5"/>
    <n v="32607"/>
    <n v="10551169"/>
  </r>
  <r>
    <x v="10"/>
    <x v="5"/>
    <x v="0"/>
    <x v="2"/>
    <x v="1"/>
    <n v="0"/>
    <n v="0"/>
    <n v="0"/>
    <n v="32607"/>
    <n v="10551169"/>
  </r>
  <r>
    <x v="10"/>
    <x v="5"/>
    <x v="0"/>
    <x v="2"/>
    <x v="2"/>
    <n v="628"/>
    <n v="29261"/>
    <n v="254"/>
    <n v="32607"/>
    <n v="10551169"/>
  </r>
  <r>
    <x v="10"/>
    <x v="12"/>
    <x v="0"/>
    <x v="2"/>
    <x v="5"/>
    <n v="0"/>
    <n v="0"/>
    <n v="0"/>
    <n v="32691"/>
    <n v="10484147"/>
  </r>
  <r>
    <x v="10"/>
    <x v="12"/>
    <x v="0"/>
    <x v="2"/>
    <x v="0"/>
    <n v="0"/>
    <n v="0"/>
    <n v="0"/>
    <n v="32691"/>
    <n v="10484147"/>
  </r>
  <r>
    <x v="10"/>
    <x v="12"/>
    <x v="0"/>
    <x v="2"/>
    <x v="1"/>
    <n v="0"/>
    <n v="0"/>
    <n v="0"/>
    <n v="32691"/>
    <n v="10484147"/>
  </r>
  <r>
    <x v="10"/>
    <x v="12"/>
    <x v="0"/>
    <x v="2"/>
    <x v="2"/>
    <n v="555"/>
    <n v="24976"/>
    <n v="219"/>
    <n v="32691"/>
    <n v="10484147"/>
  </r>
  <r>
    <x v="10"/>
    <x v="12"/>
    <x v="0"/>
    <x v="2"/>
    <x v="3"/>
    <n v="0"/>
    <n v="0"/>
    <n v="0"/>
    <n v="32691"/>
    <n v="10484147"/>
  </r>
  <r>
    <x v="10"/>
    <x v="12"/>
    <x v="0"/>
    <x v="2"/>
    <x v="4"/>
    <n v="397"/>
    <n v="17462"/>
    <n v="139"/>
    <n v="32691"/>
    <n v="10484147"/>
  </r>
  <r>
    <x v="10"/>
    <x v="0"/>
    <x v="0"/>
    <x v="2"/>
    <x v="4"/>
    <n v="54"/>
    <n v="2775"/>
    <n v="19"/>
    <n v="32986"/>
    <n v="9039996"/>
  </r>
  <r>
    <x v="10"/>
    <x v="0"/>
    <x v="0"/>
    <x v="2"/>
    <x v="5"/>
    <n v="4"/>
    <n v="240"/>
    <n v="1"/>
    <n v="32986"/>
    <n v="9039996"/>
  </r>
  <r>
    <x v="10"/>
    <x v="0"/>
    <x v="0"/>
    <x v="2"/>
    <x v="3"/>
    <n v="16"/>
    <n v="960"/>
    <n v="7"/>
    <n v="32986"/>
    <n v="9039996"/>
  </r>
  <r>
    <x v="10"/>
    <x v="0"/>
    <x v="0"/>
    <x v="2"/>
    <x v="2"/>
    <n v="474"/>
    <n v="27803"/>
    <n v="168"/>
    <n v="32986"/>
    <n v="9039996"/>
  </r>
  <r>
    <x v="10"/>
    <x v="0"/>
    <x v="0"/>
    <x v="2"/>
    <x v="1"/>
    <n v="0"/>
    <n v="0"/>
    <n v="0"/>
    <n v="32986"/>
    <n v="9039996"/>
  </r>
  <r>
    <x v="10"/>
    <x v="0"/>
    <x v="0"/>
    <x v="2"/>
    <x v="0"/>
    <n v="7"/>
    <n v="630"/>
    <n v="2"/>
    <n v="32986"/>
    <n v="9039996"/>
  </r>
  <r>
    <x v="10"/>
    <x v="6"/>
    <x v="1"/>
    <x v="2"/>
    <x v="1"/>
    <n v="0"/>
    <n v="0"/>
    <n v="0"/>
    <n v="33078"/>
    <n v="10466559"/>
  </r>
  <r>
    <x v="10"/>
    <x v="6"/>
    <x v="1"/>
    <x v="2"/>
    <x v="2"/>
    <n v="139"/>
    <n v="5817"/>
    <n v="70"/>
    <n v="33078"/>
    <n v="10466559"/>
  </r>
  <r>
    <x v="10"/>
    <x v="6"/>
    <x v="1"/>
    <x v="2"/>
    <x v="3"/>
    <n v="0"/>
    <n v="0"/>
    <n v="0"/>
    <n v="33078"/>
    <n v="10466559"/>
  </r>
  <r>
    <x v="10"/>
    <x v="6"/>
    <x v="1"/>
    <x v="2"/>
    <x v="4"/>
    <n v="31"/>
    <n v="1490"/>
    <n v="13"/>
    <n v="33078"/>
    <n v="10466559"/>
  </r>
  <r>
    <x v="10"/>
    <x v="6"/>
    <x v="1"/>
    <x v="2"/>
    <x v="5"/>
    <n v="0"/>
    <n v="0"/>
    <n v="0"/>
    <n v="33078"/>
    <n v="10466559"/>
  </r>
  <r>
    <x v="10"/>
    <x v="6"/>
    <x v="1"/>
    <x v="2"/>
    <x v="0"/>
    <n v="3"/>
    <n v="180"/>
    <n v="3"/>
    <n v="33078"/>
    <n v="10466559"/>
  </r>
  <r>
    <x v="10"/>
    <x v="6"/>
    <x v="0"/>
    <x v="2"/>
    <x v="4"/>
    <n v="200"/>
    <n v="9949"/>
    <n v="73"/>
    <n v="33152"/>
    <n v="10663529"/>
  </r>
  <r>
    <x v="10"/>
    <x v="6"/>
    <x v="0"/>
    <x v="2"/>
    <x v="3"/>
    <n v="42"/>
    <n v="1860"/>
    <n v="12"/>
    <n v="33152"/>
    <n v="10663529"/>
  </r>
  <r>
    <x v="10"/>
    <x v="6"/>
    <x v="0"/>
    <x v="2"/>
    <x v="0"/>
    <n v="4"/>
    <n v="285"/>
    <n v="1"/>
    <n v="33152"/>
    <n v="10663529"/>
  </r>
  <r>
    <x v="10"/>
    <x v="6"/>
    <x v="0"/>
    <x v="2"/>
    <x v="1"/>
    <n v="0"/>
    <n v="0"/>
    <n v="0"/>
    <n v="33152"/>
    <n v="10663529"/>
  </r>
  <r>
    <x v="10"/>
    <x v="6"/>
    <x v="0"/>
    <x v="2"/>
    <x v="5"/>
    <n v="16"/>
    <n v="480"/>
    <n v="2"/>
    <n v="33152"/>
    <n v="10663529"/>
  </r>
  <r>
    <x v="10"/>
    <x v="6"/>
    <x v="0"/>
    <x v="2"/>
    <x v="2"/>
    <n v="684"/>
    <n v="32724"/>
    <n v="295"/>
    <n v="33152"/>
    <n v="10663529"/>
  </r>
  <r>
    <x v="10"/>
    <x v="4"/>
    <x v="1"/>
    <x v="2"/>
    <x v="5"/>
    <n v="1"/>
    <n v="14"/>
    <n v="1"/>
    <n v="33568"/>
    <n v="10653972"/>
  </r>
  <r>
    <x v="10"/>
    <x v="4"/>
    <x v="1"/>
    <x v="2"/>
    <x v="0"/>
    <n v="11"/>
    <n v="390"/>
    <n v="2"/>
    <n v="33568"/>
    <n v="10653972"/>
  </r>
  <r>
    <x v="10"/>
    <x v="4"/>
    <x v="1"/>
    <x v="2"/>
    <x v="1"/>
    <n v="0"/>
    <n v="0"/>
    <n v="0"/>
    <n v="33568"/>
    <n v="10653972"/>
  </r>
  <r>
    <x v="10"/>
    <x v="4"/>
    <x v="1"/>
    <x v="2"/>
    <x v="2"/>
    <n v="201"/>
    <n v="10230"/>
    <n v="88"/>
    <n v="33568"/>
    <n v="10653972"/>
  </r>
  <r>
    <x v="10"/>
    <x v="4"/>
    <x v="1"/>
    <x v="2"/>
    <x v="3"/>
    <n v="0"/>
    <n v="0"/>
    <n v="0"/>
    <n v="33568"/>
    <n v="10653972"/>
  </r>
  <r>
    <x v="10"/>
    <x v="4"/>
    <x v="1"/>
    <x v="2"/>
    <x v="4"/>
    <n v="16"/>
    <n v="1170"/>
    <n v="8"/>
    <n v="33568"/>
    <n v="10653972"/>
  </r>
  <r>
    <x v="10"/>
    <x v="3"/>
    <x v="1"/>
    <x v="2"/>
    <x v="5"/>
    <n v="0"/>
    <n v="0"/>
    <n v="0"/>
    <n v="33630"/>
    <n v="10698258"/>
  </r>
  <r>
    <x v="10"/>
    <x v="3"/>
    <x v="1"/>
    <x v="2"/>
    <x v="4"/>
    <n v="33"/>
    <n v="2130"/>
    <n v="8"/>
    <n v="33630"/>
    <n v="10698258"/>
  </r>
  <r>
    <x v="10"/>
    <x v="3"/>
    <x v="1"/>
    <x v="2"/>
    <x v="3"/>
    <n v="4"/>
    <n v="120"/>
    <n v="1"/>
    <n v="33630"/>
    <n v="10698258"/>
  </r>
  <r>
    <x v="10"/>
    <x v="3"/>
    <x v="1"/>
    <x v="2"/>
    <x v="0"/>
    <n v="2"/>
    <n v="60"/>
    <n v="2"/>
    <n v="33630"/>
    <n v="10698258"/>
  </r>
  <r>
    <x v="10"/>
    <x v="3"/>
    <x v="1"/>
    <x v="2"/>
    <x v="2"/>
    <n v="203"/>
    <n v="9826"/>
    <n v="81"/>
    <n v="33630"/>
    <n v="10698258"/>
  </r>
  <r>
    <x v="10"/>
    <x v="3"/>
    <x v="1"/>
    <x v="2"/>
    <x v="1"/>
    <n v="0"/>
    <n v="0"/>
    <n v="0"/>
    <n v="33630"/>
    <n v="10698258"/>
  </r>
  <r>
    <x v="10"/>
    <x v="4"/>
    <x v="0"/>
    <x v="2"/>
    <x v="0"/>
    <n v="6"/>
    <n v="427"/>
    <n v="3"/>
    <n v="33643"/>
    <n v="10846989"/>
  </r>
  <r>
    <x v="10"/>
    <x v="4"/>
    <x v="0"/>
    <x v="2"/>
    <x v="1"/>
    <n v="0"/>
    <n v="0"/>
    <n v="0"/>
    <n v="33643"/>
    <n v="10846989"/>
  </r>
  <r>
    <x v="10"/>
    <x v="4"/>
    <x v="0"/>
    <x v="2"/>
    <x v="2"/>
    <n v="756"/>
    <n v="40619"/>
    <n v="273"/>
    <n v="33643"/>
    <n v="10846989"/>
  </r>
  <r>
    <x v="10"/>
    <x v="4"/>
    <x v="0"/>
    <x v="2"/>
    <x v="3"/>
    <n v="14"/>
    <n v="757"/>
    <n v="5"/>
    <n v="33643"/>
    <n v="10846989"/>
  </r>
  <r>
    <x v="10"/>
    <x v="4"/>
    <x v="0"/>
    <x v="2"/>
    <x v="4"/>
    <n v="130"/>
    <n v="6414"/>
    <n v="40"/>
    <n v="33643"/>
    <n v="10846989"/>
  </r>
  <r>
    <x v="10"/>
    <x v="4"/>
    <x v="0"/>
    <x v="2"/>
    <x v="5"/>
    <n v="5"/>
    <n v="390"/>
    <n v="2"/>
    <n v="33643"/>
    <n v="10846989"/>
  </r>
  <r>
    <x v="10"/>
    <x v="3"/>
    <x v="0"/>
    <x v="2"/>
    <x v="5"/>
    <n v="6"/>
    <n v="404"/>
    <n v="3"/>
    <n v="33867"/>
    <n v="10948357"/>
  </r>
  <r>
    <x v="10"/>
    <x v="3"/>
    <x v="0"/>
    <x v="2"/>
    <x v="4"/>
    <n v="133"/>
    <n v="7090"/>
    <n v="45"/>
    <n v="33867"/>
    <n v="10948357"/>
  </r>
  <r>
    <x v="10"/>
    <x v="3"/>
    <x v="0"/>
    <x v="2"/>
    <x v="3"/>
    <n v="28"/>
    <n v="1128"/>
    <n v="6"/>
    <n v="33867"/>
    <n v="10948357"/>
  </r>
  <r>
    <x v="10"/>
    <x v="3"/>
    <x v="0"/>
    <x v="2"/>
    <x v="2"/>
    <n v="705"/>
    <n v="38685"/>
    <n v="252"/>
    <n v="33867"/>
    <n v="10948357"/>
  </r>
  <r>
    <x v="10"/>
    <x v="3"/>
    <x v="0"/>
    <x v="2"/>
    <x v="0"/>
    <n v="6"/>
    <n v="420"/>
    <n v="3"/>
    <n v="33867"/>
    <n v="10948357"/>
  </r>
  <r>
    <x v="10"/>
    <x v="3"/>
    <x v="0"/>
    <x v="2"/>
    <x v="1"/>
    <n v="0"/>
    <n v="0"/>
    <n v="0"/>
    <n v="33867"/>
    <n v="10948357"/>
  </r>
  <r>
    <x v="10"/>
    <x v="1"/>
    <x v="1"/>
    <x v="2"/>
    <x v="1"/>
    <n v="0"/>
    <n v="0"/>
    <n v="0"/>
    <n v="33937"/>
    <n v="10616796"/>
  </r>
  <r>
    <x v="10"/>
    <x v="1"/>
    <x v="1"/>
    <x v="2"/>
    <x v="5"/>
    <n v="0"/>
    <n v="0"/>
    <n v="0"/>
    <n v="33937"/>
    <n v="10616796"/>
  </r>
  <r>
    <x v="10"/>
    <x v="1"/>
    <x v="1"/>
    <x v="2"/>
    <x v="4"/>
    <n v="17"/>
    <n v="930"/>
    <n v="6"/>
    <n v="33937"/>
    <n v="10616796"/>
  </r>
  <r>
    <x v="10"/>
    <x v="1"/>
    <x v="1"/>
    <x v="2"/>
    <x v="3"/>
    <n v="13"/>
    <n v="840"/>
    <n v="4"/>
    <n v="33937"/>
    <n v="10616796"/>
  </r>
  <r>
    <x v="10"/>
    <x v="1"/>
    <x v="1"/>
    <x v="2"/>
    <x v="0"/>
    <n v="0"/>
    <n v="0"/>
    <n v="0"/>
    <n v="33937"/>
    <n v="10616796"/>
  </r>
  <r>
    <x v="10"/>
    <x v="1"/>
    <x v="1"/>
    <x v="2"/>
    <x v="2"/>
    <n v="211"/>
    <n v="11102"/>
    <n v="77"/>
    <n v="33937"/>
    <n v="10616796"/>
  </r>
  <r>
    <x v="10"/>
    <x v="2"/>
    <x v="1"/>
    <x v="2"/>
    <x v="5"/>
    <n v="4"/>
    <n v="150"/>
    <n v="1"/>
    <n v="34371"/>
    <n v="10881459"/>
  </r>
  <r>
    <x v="10"/>
    <x v="2"/>
    <x v="1"/>
    <x v="2"/>
    <x v="0"/>
    <n v="8"/>
    <n v="210"/>
    <n v="5"/>
    <n v="34371"/>
    <n v="10881459"/>
  </r>
  <r>
    <x v="10"/>
    <x v="2"/>
    <x v="1"/>
    <x v="2"/>
    <x v="1"/>
    <n v="0"/>
    <n v="0"/>
    <n v="0"/>
    <n v="34371"/>
    <n v="10881459"/>
  </r>
  <r>
    <x v="10"/>
    <x v="2"/>
    <x v="1"/>
    <x v="2"/>
    <x v="2"/>
    <n v="214"/>
    <n v="10651"/>
    <n v="83"/>
    <n v="34371"/>
    <n v="10881459"/>
  </r>
  <r>
    <x v="10"/>
    <x v="2"/>
    <x v="1"/>
    <x v="2"/>
    <x v="3"/>
    <n v="17"/>
    <n v="645"/>
    <n v="4"/>
    <n v="34371"/>
    <n v="10881459"/>
  </r>
  <r>
    <x v="10"/>
    <x v="2"/>
    <x v="1"/>
    <x v="2"/>
    <x v="4"/>
    <n v="24"/>
    <n v="1110"/>
    <n v="8"/>
    <n v="34371"/>
    <n v="10881459"/>
  </r>
  <r>
    <x v="10"/>
    <x v="1"/>
    <x v="0"/>
    <x v="2"/>
    <x v="5"/>
    <n v="0"/>
    <n v="0"/>
    <n v="0"/>
    <n v="34643"/>
    <n v="11092736"/>
  </r>
  <r>
    <x v="10"/>
    <x v="1"/>
    <x v="0"/>
    <x v="2"/>
    <x v="4"/>
    <n v="65"/>
    <n v="4470"/>
    <n v="25"/>
    <n v="34643"/>
    <n v="11092736"/>
  </r>
  <r>
    <x v="10"/>
    <x v="1"/>
    <x v="0"/>
    <x v="2"/>
    <x v="3"/>
    <n v="36"/>
    <n v="1440"/>
    <n v="8"/>
    <n v="34643"/>
    <n v="11092736"/>
  </r>
  <r>
    <x v="10"/>
    <x v="1"/>
    <x v="0"/>
    <x v="2"/>
    <x v="2"/>
    <n v="656"/>
    <n v="35094"/>
    <n v="225"/>
    <n v="34643"/>
    <n v="11092736"/>
  </r>
  <r>
    <x v="10"/>
    <x v="1"/>
    <x v="0"/>
    <x v="2"/>
    <x v="0"/>
    <n v="7"/>
    <n v="630"/>
    <n v="2"/>
    <n v="34643"/>
    <n v="11092736"/>
  </r>
  <r>
    <x v="10"/>
    <x v="1"/>
    <x v="0"/>
    <x v="2"/>
    <x v="1"/>
    <n v="0"/>
    <n v="0"/>
    <n v="0"/>
    <n v="34643"/>
    <n v="11092736"/>
  </r>
  <r>
    <x v="10"/>
    <x v="2"/>
    <x v="0"/>
    <x v="2"/>
    <x v="3"/>
    <n v="37"/>
    <n v="1440"/>
    <n v="5"/>
    <n v="34689"/>
    <n v="11220015"/>
  </r>
  <r>
    <x v="10"/>
    <x v="2"/>
    <x v="0"/>
    <x v="2"/>
    <x v="5"/>
    <n v="5"/>
    <n v="510"/>
    <n v="1"/>
    <n v="34689"/>
    <n v="11220015"/>
  </r>
  <r>
    <x v="10"/>
    <x v="2"/>
    <x v="0"/>
    <x v="2"/>
    <x v="4"/>
    <n v="100"/>
    <n v="5796"/>
    <n v="37"/>
    <n v="34689"/>
    <n v="11220015"/>
  </r>
  <r>
    <x v="10"/>
    <x v="2"/>
    <x v="0"/>
    <x v="2"/>
    <x v="0"/>
    <n v="21"/>
    <n v="907"/>
    <n v="5"/>
    <n v="34689"/>
    <n v="11220015"/>
  </r>
  <r>
    <x v="10"/>
    <x v="2"/>
    <x v="0"/>
    <x v="2"/>
    <x v="2"/>
    <n v="702"/>
    <n v="38563"/>
    <n v="252"/>
    <n v="34689"/>
    <n v="11220015"/>
  </r>
  <r>
    <x v="10"/>
    <x v="2"/>
    <x v="0"/>
    <x v="2"/>
    <x v="1"/>
    <n v="2"/>
    <n v="180"/>
    <n v="1"/>
    <n v="34689"/>
    <n v="11220015"/>
  </r>
  <r>
    <x v="10"/>
    <x v="10"/>
    <x v="1"/>
    <x v="3"/>
    <x v="4"/>
    <n v="28"/>
    <n v="1222"/>
    <n v="12"/>
    <n v="8877"/>
    <n v="2907278"/>
  </r>
  <r>
    <x v="10"/>
    <x v="10"/>
    <x v="1"/>
    <x v="3"/>
    <x v="5"/>
    <n v="0"/>
    <n v="0"/>
    <n v="0"/>
    <n v="8877"/>
    <n v="2907278"/>
  </r>
  <r>
    <x v="10"/>
    <x v="10"/>
    <x v="1"/>
    <x v="3"/>
    <x v="3"/>
    <n v="0"/>
    <n v="0"/>
    <n v="0"/>
    <n v="8877"/>
    <n v="2907278"/>
  </r>
  <r>
    <x v="10"/>
    <x v="10"/>
    <x v="1"/>
    <x v="3"/>
    <x v="2"/>
    <n v="347"/>
    <n v="12813"/>
    <n v="123"/>
    <n v="8877"/>
    <n v="2907278"/>
  </r>
  <r>
    <x v="10"/>
    <x v="10"/>
    <x v="1"/>
    <x v="3"/>
    <x v="1"/>
    <n v="0"/>
    <n v="0"/>
    <n v="0"/>
    <n v="8877"/>
    <n v="2907278"/>
  </r>
  <r>
    <x v="10"/>
    <x v="10"/>
    <x v="1"/>
    <x v="3"/>
    <x v="0"/>
    <n v="0"/>
    <n v="0"/>
    <n v="0"/>
    <n v="8877"/>
    <n v="2907278"/>
  </r>
  <r>
    <x v="10"/>
    <x v="10"/>
    <x v="0"/>
    <x v="3"/>
    <x v="0"/>
    <n v="0"/>
    <n v="0"/>
    <n v="0"/>
    <n v="9534"/>
    <n v="3185752"/>
  </r>
  <r>
    <x v="10"/>
    <x v="10"/>
    <x v="0"/>
    <x v="3"/>
    <x v="4"/>
    <n v="225"/>
    <n v="8267"/>
    <n v="63"/>
    <n v="9534"/>
    <n v="3185752"/>
  </r>
  <r>
    <x v="10"/>
    <x v="10"/>
    <x v="0"/>
    <x v="3"/>
    <x v="5"/>
    <n v="0"/>
    <n v="0"/>
    <n v="0"/>
    <n v="9534"/>
    <n v="3185752"/>
  </r>
  <r>
    <x v="10"/>
    <x v="10"/>
    <x v="0"/>
    <x v="3"/>
    <x v="2"/>
    <n v="789"/>
    <n v="28919"/>
    <n v="270"/>
    <n v="9534"/>
    <n v="3185752"/>
  </r>
  <r>
    <x v="10"/>
    <x v="10"/>
    <x v="0"/>
    <x v="3"/>
    <x v="1"/>
    <n v="0"/>
    <n v="0"/>
    <n v="0"/>
    <n v="9534"/>
    <n v="3185752"/>
  </r>
  <r>
    <x v="10"/>
    <x v="10"/>
    <x v="0"/>
    <x v="3"/>
    <x v="3"/>
    <n v="0"/>
    <n v="0"/>
    <n v="0"/>
    <n v="9534"/>
    <n v="3185752"/>
  </r>
  <r>
    <x v="10"/>
    <x v="9"/>
    <x v="1"/>
    <x v="3"/>
    <x v="2"/>
    <n v="269"/>
    <n v="11340"/>
    <n v="86"/>
    <n v="11668"/>
    <n v="3838542"/>
  </r>
  <r>
    <x v="10"/>
    <x v="9"/>
    <x v="1"/>
    <x v="3"/>
    <x v="5"/>
    <n v="0"/>
    <n v="0"/>
    <n v="0"/>
    <n v="11668"/>
    <n v="3838542"/>
  </r>
  <r>
    <x v="10"/>
    <x v="9"/>
    <x v="1"/>
    <x v="3"/>
    <x v="3"/>
    <n v="0"/>
    <n v="0"/>
    <n v="0"/>
    <n v="11668"/>
    <n v="3838542"/>
  </r>
  <r>
    <x v="10"/>
    <x v="9"/>
    <x v="1"/>
    <x v="3"/>
    <x v="1"/>
    <n v="0"/>
    <n v="0"/>
    <n v="0"/>
    <n v="11668"/>
    <n v="3838542"/>
  </r>
  <r>
    <x v="10"/>
    <x v="9"/>
    <x v="1"/>
    <x v="3"/>
    <x v="0"/>
    <n v="0"/>
    <n v="0"/>
    <n v="0"/>
    <n v="11668"/>
    <n v="3838542"/>
  </r>
  <r>
    <x v="10"/>
    <x v="9"/>
    <x v="1"/>
    <x v="3"/>
    <x v="4"/>
    <n v="55"/>
    <n v="2013"/>
    <n v="24"/>
    <n v="11668"/>
    <n v="3838542"/>
  </r>
  <r>
    <x v="10"/>
    <x v="8"/>
    <x v="1"/>
    <x v="3"/>
    <x v="2"/>
    <n v="335"/>
    <n v="14039"/>
    <n v="126"/>
    <n v="12020"/>
    <n v="4105138"/>
  </r>
  <r>
    <x v="10"/>
    <x v="8"/>
    <x v="1"/>
    <x v="3"/>
    <x v="5"/>
    <n v="0"/>
    <n v="0"/>
    <n v="0"/>
    <n v="12020"/>
    <n v="4105138"/>
  </r>
  <r>
    <x v="10"/>
    <x v="8"/>
    <x v="1"/>
    <x v="3"/>
    <x v="3"/>
    <n v="0"/>
    <n v="0"/>
    <n v="0"/>
    <n v="12020"/>
    <n v="4105138"/>
  </r>
  <r>
    <x v="10"/>
    <x v="8"/>
    <x v="1"/>
    <x v="3"/>
    <x v="0"/>
    <n v="0"/>
    <n v="0"/>
    <n v="0"/>
    <n v="12020"/>
    <n v="4105138"/>
  </r>
  <r>
    <x v="10"/>
    <x v="8"/>
    <x v="1"/>
    <x v="3"/>
    <x v="1"/>
    <n v="0"/>
    <n v="0"/>
    <n v="0"/>
    <n v="12020"/>
    <n v="4105138"/>
  </r>
  <r>
    <x v="10"/>
    <x v="8"/>
    <x v="1"/>
    <x v="3"/>
    <x v="4"/>
    <n v="116"/>
    <n v="4715"/>
    <n v="35"/>
    <n v="12020"/>
    <n v="4105138"/>
  </r>
  <r>
    <x v="10"/>
    <x v="11"/>
    <x v="1"/>
    <x v="3"/>
    <x v="5"/>
    <n v="0"/>
    <n v="0"/>
    <n v="0"/>
    <n v="12321"/>
    <n v="4196500"/>
  </r>
  <r>
    <x v="10"/>
    <x v="11"/>
    <x v="1"/>
    <x v="3"/>
    <x v="0"/>
    <n v="0"/>
    <n v="0"/>
    <n v="0"/>
    <n v="12321"/>
    <n v="4196500"/>
  </r>
  <r>
    <x v="10"/>
    <x v="11"/>
    <x v="1"/>
    <x v="3"/>
    <x v="1"/>
    <n v="0"/>
    <n v="0"/>
    <n v="0"/>
    <n v="12321"/>
    <n v="4196500"/>
  </r>
  <r>
    <x v="10"/>
    <x v="11"/>
    <x v="1"/>
    <x v="3"/>
    <x v="2"/>
    <n v="392"/>
    <n v="15334"/>
    <n v="134"/>
    <n v="12321"/>
    <n v="4196500"/>
  </r>
  <r>
    <x v="10"/>
    <x v="11"/>
    <x v="1"/>
    <x v="3"/>
    <x v="3"/>
    <n v="0"/>
    <n v="0"/>
    <n v="0"/>
    <n v="12321"/>
    <n v="4196500"/>
  </r>
  <r>
    <x v="10"/>
    <x v="11"/>
    <x v="1"/>
    <x v="3"/>
    <x v="4"/>
    <n v="78"/>
    <n v="3279"/>
    <n v="36"/>
    <n v="12321"/>
    <n v="4196500"/>
  </r>
  <r>
    <x v="10"/>
    <x v="12"/>
    <x v="1"/>
    <x v="3"/>
    <x v="0"/>
    <n v="0"/>
    <n v="0"/>
    <n v="0"/>
    <n v="12481"/>
    <n v="4267296"/>
  </r>
  <r>
    <x v="10"/>
    <x v="12"/>
    <x v="1"/>
    <x v="3"/>
    <x v="5"/>
    <n v="0"/>
    <n v="0"/>
    <n v="0"/>
    <n v="12481"/>
    <n v="4267296"/>
  </r>
  <r>
    <x v="10"/>
    <x v="12"/>
    <x v="1"/>
    <x v="3"/>
    <x v="4"/>
    <n v="92"/>
    <n v="4378"/>
    <n v="37"/>
    <n v="12481"/>
    <n v="4267296"/>
  </r>
  <r>
    <x v="10"/>
    <x v="12"/>
    <x v="1"/>
    <x v="3"/>
    <x v="1"/>
    <n v="0"/>
    <n v="0"/>
    <n v="0"/>
    <n v="12481"/>
    <n v="4267296"/>
  </r>
  <r>
    <x v="10"/>
    <x v="12"/>
    <x v="1"/>
    <x v="3"/>
    <x v="2"/>
    <n v="372"/>
    <n v="15934"/>
    <n v="127"/>
    <n v="12481"/>
    <n v="4267296"/>
  </r>
  <r>
    <x v="10"/>
    <x v="12"/>
    <x v="1"/>
    <x v="3"/>
    <x v="3"/>
    <n v="0"/>
    <n v="0"/>
    <n v="0"/>
    <n v="12481"/>
    <n v="4267296"/>
  </r>
  <r>
    <x v="10"/>
    <x v="7"/>
    <x v="1"/>
    <x v="3"/>
    <x v="1"/>
    <n v="0"/>
    <n v="0"/>
    <n v="0"/>
    <n v="12612"/>
    <n v="4276053"/>
  </r>
  <r>
    <x v="10"/>
    <x v="7"/>
    <x v="1"/>
    <x v="3"/>
    <x v="2"/>
    <n v="334"/>
    <n v="16407"/>
    <n v="119"/>
    <n v="12612"/>
    <n v="4276053"/>
  </r>
  <r>
    <x v="10"/>
    <x v="7"/>
    <x v="1"/>
    <x v="3"/>
    <x v="3"/>
    <n v="0"/>
    <n v="0"/>
    <n v="0"/>
    <n v="12612"/>
    <n v="4276053"/>
  </r>
  <r>
    <x v="10"/>
    <x v="7"/>
    <x v="1"/>
    <x v="3"/>
    <x v="4"/>
    <n v="131"/>
    <n v="6402"/>
    <n v="41"/>
    <n v="12612"/>
    <n v="4276053"/>
  </r>
  <r>
    <x v="10"/>
    <x v="7"/>
    <x v="1"/>
    <x v="3"/>
    <x v="5"/>
    <n v="0"/>
    <n v="0"/>
    <n v="0"/>
    <n v="12612"/>
    <n v="4276053"/>
  </r>
  <r>
    <x v="10"/>
    <x v="7"/>
    <x v="1"/>
    <x v="3"/>
    <x v="0"/>
    <n v="0"/>
    <n v="0"/>
    <n v="0"/>
    <n v="12612"/>
    <n v="4276053"/>
  </r>
  <r>
    <x v="10"/>
    <x v="5"/>
    <x v="1"/>
    <x v="3"/>
    <x v="0"/>
    <n v="0"/>
    <n v="0"/>
    <n v="0"/>
    <n v="12805"/>
    <n v="4356514"/>
  </r>
  <r>
    <x v="10"/>
    <x v="5"/>
    <x v="1"/>
    <x v="3"/>
    <x v="4"/>
    <n v="91"/>
    <n v="4833"/>
    <n v="30"/>
    <n v="12805"/>
    <n v="4356514"/>
  </r>
  <r>
    <x v="10"/>
    <x v="5"/>
    <x v="1"/>
    <x v="3"/>
    <x v="5"/>
    <n v="0"/>
    <n v="0"/>
    <n v="0"/>
    <n v="12805"/>
    <n v="4356514"/>
  </r>
  <r>
    <x v="10"/>
    <x v="5"/>
    <x v="1"/>
    <x v="3"/>
    <x v="2"/>
    <n v="386"/>
    <n v="18149"/>
    <n v="119"/>
    <n v="12805"/>
    <n v="4356514"/>
  </r>
  <r>
    <x v="10"/>
    <x v="5"/>
    <x v="1"/>
    <x v="3"/>
    <x v="1"/>
    <n v="0"/>
    <n v="0"/>
    <n v="0"/>
    <n v="12805"/>
    <n v="4356514"/>
  </r>
  <r>
    <x v="10"/>
    <x v="5"/>
    <x v="1"/>
    <x v="3"/>
    <x v="3"/>
    <n v="8"/>
    <n v="225"/>
    <n v="2"/>
    <n v="12805"/>
    <n v="4356514"/>
  </r>
  <r>
    <x v="10"/>
    <x v="6"/>
    <x v="1"/>
    <x v="3"/>
    <x v="2"/>
    <n v="471"/>
    <n v="23913"/>
    <n v="153"/>
    <n v="13148"/>
    <n v="4469017"/>
  </r>
  <r>
    <x v="10"/>
    <x v="6"/>
    <x v="1"/>
    <x v="3"/>
    <x v="5"/>
    <n v="0"/>
    <n v="0"/>
    <n v="0"/>
    <n v="13148"/>
    <n v="4469017"/>
  </r>
  <r>
    <x v="10"/>
    <x v="6"/>
    <x v="1"/>
    <x v="3"/>
    <x v="3"/>
    <n v="25"/>
    <n v="690"/>
    <n v="6"/>
    <n v="13148"/>
    <n v="4469017"/>
  </r>
  <r>
    <x v="10"/>
    <x v="6"/>
    <x v="1"/>
    <x v="3"/>
    <x v="1"/>
    <n v="0"/>
    <n v="0"/>
    <n v="0"/>
    <n v="13148"/>
    <n v="4469017"/>
  </r>
  <r>
    <x v="10"/>
    <x v="6"/>
    <x v="1"/>
    <x v="3"/>
    <x v="0"/>
    <n v="1"/>
    <n v="30"/>
    <n v="1"/>
    <n v="13148"/>
    <n v="4469017"/>
  </r>
  <r>
    <x v="10"/>
    <x v="6"/>
    <x v="1"/>
    <x v="3"/>
    <x v="4"/>
    <n v="95"/>
    <n v="5070"/>
    <n v="28"/>
    <n v="13148"/>
    <n v="4469017"/>
  </r>
  <r>
    <x v="10"/>
    <x v="4"/>
    <x v="1"/>
    <x v="3"/>
    <x v="5"/>
    <n v="1"/>
    <n v="30"/>
    <n v="1"/>
    <n v="13559"/>
    <n v="4609999"/>
  </r>
  <r>
    <x v="10"/>
    <x v="4"/>
    <x v="1"/>
    <x v="3"/>
    <x v="4"/>
    <n v="52"/>
    <n v="2930"/>
    <n v="21"/>
    <n v="13559"/>
    <n v="4609999"/>
  </r>
  <r>
    <x v="10"/>
    <x v="4"/>
    <x v="1"/>
    <x v="3"/>
    <x v="3"/>
    <n v="8"/>
    <n v="555"/>
    <n v="2"/>
    <n v="13559"/>
    <n v="4609999"/>
  </r>
  <r>
    <x v="10"/>
    <x v="4"/>
    <x v="1"/>
    <x v="3"/>
    <x v="2"/>
    <n v="564"/>
    <n v="33386"/>
    <n v="200"/>
    <n v="13559"/>
    <n v="4609999"/>
  </r>
  <r>
    <x v="10"/>
    <x v="4"/>
    <x v="1"/>
    <x v="3"/>
    <x v="0"/>
    <n v="0"/>
    <n v="0"/>
    <n v="0"/>
    <n v="13559"/>
    <n v="4609999"/>
  </r>
  <r>
    <x v="10"/>
    <x v="4"/>
    <x v="1"/>
    <x v="3"/>
    <x v="1"/>
    <n v="0"/>
    <n v="0"/>
    <n v="0"/>
    <n v="13559"/>
    <n v="4609999"/>
  </r>
  <r>
    <x v="10"/>
    <x v="3"/>
    <x v="1"/>
    <x v="3"/>
    <x v="0"/>
    <n v="32"/>
    <n v="1290"/>
    <n v="12"/>
    <n v="14002"/>
    <n v="4769064"/>
  </r>
  <r>
    <x v="10"/>
    <x v="3"/>
    <x v="1"/>
    <x v="3"/>
    <x v="1"/>
    <n v="0"/>
    <n v="0"/>
    <n v="0"/>
    <n v="14002"/>
    <n v="4769064"/>
  </r>
  <r>
    <x v="10"/>
    <x v="3"/>
    <x v="1"/>
    <x v="3"/>
    <x v="2"/>
    <n v="698"/>
    <n v="42293"/>
    <n v="248"/>
    <n v="14002"/>
    <n v="4769064"/>
  </r>
  <r>
    <x v="10"/>
    <x v="3"/>
    <x v="1"/>
    <x v="3"/>
    <x v="3"/>
    <n v="7"/>
    <n v="375"/>
    <n v="3"/>
    <n v="14002"/>
    <n v="4769064"/>
  </r>
  <r>
    <x v="10"/>
    <x v="3"/>
    <x v="1"/>
    <x v="3"/>
    <x v="4"/>
    <n v="55"/>
    <n v="2955"/>
    <n v="23"/>
    <n v="14002"/>
    <n v="4769064"/>
  </r>
  <r>
    <x v="10"/>
    <x v="3"/>
    <x v="1"/>
    <x v="3"/>
    <x v="5"/>
    <n v="1"/>
    <n v="30"/>
    <n v="1"/>
    <n v="14002"/>
    <n v="4769064"/>
  </r>
  <r>
    <x v="10"/>
    <x v="9"/>
    <x v="0"/>
    <x v="3"/>
    <x v="2"/>
    <n v="863"/>
    <n v="32054"/>
    <n v="274"/>
    <n v="14085"/>
    <n v="4643540"/>
  </r>
  <r>
    <x v="10"/>
    <x v="9"/>
    <x v="0"/>
    <x v="3"/>
    <x v="5"/>
    <n v="0"/>
    <n v="0"/>
    <n v="0"/>
    <n v="14085"/>
    <n v="4643540"/>
  </r>
  <r>
    <x v="10"/>
    <x v="9"/>
    <x v="0"/>
    <x v="3"/>
    <x v="3"/>
    <n v="0"/>
    <n v="0"/>
    <n v="0"/>
    <n v="14085"/>
    <n v="4643540"/>
  </r>
  <r>
    <x v="10"/>
    <x v="9"/>
    <x v="0"/>
    <x v="3"/>
    <x v="1"/>
    <n v="0"/>
    <n v="0"/>
    <n v="0"/>
    <n v="14085"/>
    <n v="4643540"/>
  </r>
  <r>
    <x v="10"/>
    <x v="9"/>
    <x v="0"/>
    <x v="3"/>
    <x v="0"/>
    <n v="0"/>
    <n v="0"/>
    <n v="0"/>
    <n v="14085"/>
    <n v="4643540"/>
  </r>
  <r>
    <x v="10"/>
    <x v="9"/>
    <x v="0"/>
    <x v="3"/>
    <x v="4"/>
    <n v="244"/>
    <n v="9504"/>
    <n v="80"/>
    <n v="14085"/>
    <n v="4643540"/>
  </r>
  <r>
    <x v="10"/>
    <x v="2"/>
    <x v="1"/>
    <x v="3"/>
    <x v="5"/>
    <n v="0"/>
    <n v="0"/>
    <n v="0"/>
    <n v="14439"/>
    <n v="4909505"/>
  </r>
  <r>
    <x v="10"/>
    <x v="2"/>
    <x v="1"/>
    <x v="3"/>
    <x v="4"/>
    <n v="49"/>
    <n v="3270"/>
    <n v="13"/>
    <n v="14439"/>
    <n v="4909505"/>
  </r>
  <r>
    <x v="10"/>
    <x v="2"/>
    <x v="1"/>
    <x v="3"/>
    <x v="3"/>
    <n v="6"/>
    <n v="285"/>
    <n v="4"/>
    <n v="14439"/>
    <n v="4909505"/>
  </r>
  <r>
    <x v="10"/>
    <x v="2"/>
    <x v="1"/>
    <x v="3"/>
    <x v="2"/>
    <n v="609"/>
    <n v="38646"/>
    <n v="221"/>
    <n v="14439"/>
    <n v="4909505"/>
  </r>
  <r>
    <x v="10"/>
    <x v="2"/>
    <x v="1"/>
    <x v="3"/>
    <x v="0"/>
    <n v="31"/>
    <n v="1350"/>
    <n v="11"/>
    <n v="14439"/>
    <n v="4909505"/>
  </r>
  <r>
    <x v="10"/>
    <x v="2"/>
    <x v="1"/>
    <x v="3"/>
    <x v="1"/>
    <n v="0"/>
    <n v="0"/>
    <n v="0"/>
    <n v="14439"/>
    <n v="4909505"/>
  </r>
  <r>
    <x v="10"/>
    <x v="8"/>
    <x v="0"/>
    <x v="3"/>
    <x v="5"/>
    <n v="0"/>
    <n v="0"/>
    <n v="0"/>
    <n v="14493"/>
    <n v="5003031"/>
  </r>
  <r>
    <x v="10"/>
    <x v="8"/>
    <x v="0"/>
    <x v="3"/>
    <x v="4"/>
    <n v="425"/>
    <n v="17596"/>
    <n v="125"/>
    <n v="14493"/>
    <n v="5003031"/>
  </r>
  <r>
    <x v="10"/>
    <x v="8"/>
    <x v="0"/>
    <x v="3"/>
    <x v="3"/>
    <n v="0"/>
    <n v="0"/>
    <n v="0"/>
    <n v="14493"/>
    <n v="5003031"/>
  </r>
  <r>
    <x v="10"/>
    <x v="8"/>
    <x v="0"/>
    <x v="3"/>
    <x v="2"/>
    <n v="956"/>
    <n v="36560"/>
    <n v="308"/>
    <n v="14493"/>
    <n v="5003031"/>
  </r>
  <r>
    <x v="10"/>
    <x v="8"/>
    <x v="0"/>
    <x v="3"/>
    <x v="0"/>
    <n v="0"/>
    <n v="0"/>
    <n v="0"/>
    <n v="14493"/>
    <n v="5003031"/>
  </r>
  <r>
    <x v="10"/>
    <x v="8"/>
    <x v="0"/>
    <x v="3"/>
    <x v="1"/>
    <n v="0"/>
    <n v="0"/>
    <n v="0"/>
    <n v="14493"/>
    <n v="5003031"/>
  </r>
  <r>
    <x v="10"/>
    <x v="11"/>
    <x v="0"/>
    <x v="3"/>
    <x v="0"/>
    <n v="0"/>
    <n v="0"/>
    <n v="0"/>
    <n v="14785"/>
    <n v="5116477"/>
  </r>
  <r>
    <x v="10"/>
    <x v="11"/>
    <x v="0"/>
    <x v="3"/>
    <x v="1"/>
    <n v="0"/>
    <n v="0"/>
    <n v="0"/>
    <n v="14785"/>
    <n v="5116477"/>
  </r>
  <r>
    <x v="10"/>
    <x v="11"/>
    <x v="0"/>
    <x v="3"/>
    <x v="2"/>
    <n v="900"/>
    <n v="39428"/>
    <n v="291"/>
    <n v="14785"/>
    <n v="5116477"/>
  </r>
  <r>
    <x v="10"/>
    <x v="11"/>
    <x v="0"/>
    <x v="3"/>
    <x v="3"/>
    <n v="0"/>
    <n v="0"/>
    <n v="0"/>
    <n v="14785"/>
    <n v="5116477"/>
  </r>
  <r>
    <x v="10"/>
    <x v="11"/>
    <x v="0"/>
    <x v="3"/>
    <x v="4"/>
    <n v="551"/>
    <n v="23145"/>
    <n v="158"/>
    <n v="14785"/>
    <n v="5116477"/>
  </r>
  <r>
    <x v="10"/>
    <x v="11"/>
    <x v="0"/>
    <x v="3"/>
    <x v="5"/>
    <n v="0"/>
    <n v="0"/>
    <n v="0"/>
    <n v="14785"/>
    <n v="5116477"/>
  </r>
  <r>
    <x v="10"/>
    <x v="1"/>
    <x v="1"/>
    <x v="3"/>
    <x v="4"/>
    <n v="37"/>
    <n v="2250"/>
    <n v="13"/>
    <n v="14916"/>
    <n v="5049095"/>
  </r>
  <r>
    <x v="10"/>
    <x v="1"/>
    <x v="1"/>
    <x v="3"/>
    <x v="5"/>
    <n v="0"/>
    <n v="0"/>
    <n v="0"/>
    <n v="14916"/>
    <n v="5049095"/>
  </r>
  <r>
    <x v="10"/>
    <x v="1"/>
    <x v="1"/>
    <x v="3"/>
    <x v="3"/>
    <n v="11"/>
    <n v="363"/>
    <n v="6"/>
    <n v="14916"/>
    <n v="5049095"/>
  </r>
  <r>
    <x v="10"/>
    <x v="1"/>
    <x v="1"/>
    <x v="3"/>
    <x v="2"/>
    <n v="579"/>
    <n v="37002"/>
    <n v="195"/>
    <n v="14916"/>
    <n v="5049095"/>
  </r>
  <r>
    <x v="10"/>
    <x v="1"/>
    <x v="1"/>
    <x v="3"/>
    <x v="1"/>
    <n v="0"/>
    <n v="0"/>
    <n v="0"/>
    <n v="14916"/>
    <n v="5049095"/>
  </r>
  <r>
    <x v="10"/>
    <x v="1"/>
    <x v="1"/>
    <x v="3"/>
    <x v="0"/>
    <n v="35"/>
    <n v="1710"/>
    <n v="8"/>
    <n v="14916"/>
    <n v="5049095"/>
  </r>
  <r>
    <x v="10"/>
    <x v="12"/>
    <x v="0"/>
    <x v="3"/>
    <x v="5"/>
    <n v="0"/>
    <n v="0"/>
    <n v="0"/>
    <n v="15135"/>
    <n v="5228628"/>
  </r>
  <r>
    <x v="10"/>
    <x v="12"/>
    <x v="0"/>
    <x v="3"/>
    <x v="4"/>
    <n v="524"/>
    <n v="25353"/>
    <n v="166"/>
    <n v="15135"/>
    <n v="5228628"/>
  </r>
  <r>
    <x v="10"/>
    <x v="12"/>
    <x v="0"/>
    <x v="3"/>
    <x v="3"/>
    <n v="0"/>
    <n v="0"/>
    <n v="0"/>
    <n v="15135"/>
    <n v="5228628"/>
  </r>
  <r>
    <x v="10"/>
    <x v="12"/>
    <x v="0"/>
    <x v="3"/>
    <x v="2"/>
    <n v="914"/>
    <n v="42031"/>
    <n v="300"/>
    <n v="15135"/>
    <n v="5228628"/>
  </r>
  <r>
    <x v="10"/>
    <x v="12"/>
    <x v="0"/>
    <x v="3"/>
    <x v="0"/>
    <n v="0"/>
    <n v="0"/>
    <n v="0"/>
    <n v="15135"/>
    <n v="5228628"/>
  </r>
  <r>
    <x v="10"/>
    <x v="12"/>
    <x v="0"/>
    <x v="3"/>
    <x v="1"/>
    <n v="0"/>
    <n v="0"/>
    <n v="0"/>
    <n v="15135"/>
    <n v="5228628"/>
  </r>
  <r>
    <x v="10"/>
    <x v="7"/>
    <x v="0"/>
    <x v="3"/>
    <x v="4"/>
    <n v="634"/>
    <n v="32452"/>
    <n v="200"/>
    <n v="15346"/>
    <n v="5288427"/>
  </r>
  <r>
    <x v="10"/>
    <x v="7"/>
    <x v="0"/>
    <x v="3"/>
    <x v="5"/>
    <n v="4"/>
    <n v="240"/>
    <n v="1"/>
    <n v="15346"/>
    <n v="5288427"/>
  </r>
  <r>
    <x v="10"/>
    <x v="7"/>
    <x v="0"/>
    <x v="3"/>
    <x v="3"/>
    <n v="0"/>
    <n v="0"/>
    <n v="0"/>
    <n v="15346"/>
    <n v="5288427"/>
  </r>
  <r>
    <x v="10"/>
    <x v="7"/>
    <x v="0"/>
    <x v="3"/>
    <x v="2"/>
    <n v="909"/>
    <n v="41644"/>
    <n v="322"/>
    <n v="15346"/>
    <n v="5288427"/>
  </r>
  <r>
    <x v="10"/>
    <x v="7"/>
    <x v="0"/>
    <x v="3"/>
    <x v="1"/>
    <n v="0"/>
    <n v="0"/>
    <n v="0"/>
    <n v="15346"/>
    <n v="5288427"/>
  </r>
  <r>
    <x v="10"/>
    <x v="7"/>
    <x v="0"/>
    <x v="3"/>
    <x v="0"/>
    <n v="2"/>
    <n v="60"/>
    <n v="1"/>
    <n v="15346"/>
    <n v="5288427"/>
  </r>
  <r>
    <x v="10"/>
    <x v="0"/>
    <x v="1"/>
    <x v="3"/>
    <x v="5"/>
    <n v="57"/>
    <n v="3095"/>
    <n v="27"/>
    <n v="15443"/>
    <n v="4421477"/>
  </r>
  <r>
    <x v="10"/>
    <x v="0"/>
    <x v="1"/>
    <x v="3"/>
    <x v="0"/>
    <n v="14"/>
    <n v="840"/>
    <n v="6"/>
    <n v="15443"/>
    <n v="4421477"/>
  </r>
  <r>
    <x v="10"/>
    <x v="0"/>
    <x v="1"/>
    <x v="3"/>
    <x v="1"/>
    <n v="0"/>
    <n v="0"/>
    <n v="0"/>
    <n v="15443"/>
    <n v="4421477"/>
  </r>
  <r>
    <x v="10"/>
    <x v="0"/>
    <x v="1"/>
    <x v="3"/>
    <x v="2"/>
    <n v="436"/>
    <n v="26601"/>
    <n v="158"/>
    <n v="15443"/>
    <n v="4421477"/>
  </r>
  <r>
    <x v="10"/>
    <x v="0"/>
    <x v="1"/>
    <x v="3"/>
    <x v="3"/>
    <n v="26"/>
    <n v="1540"/>
    <n v="9"/>
    <n v="15443"/>
    <n v="4421477"/>
  </r>
  <r>
    <x v="10"/>
    <x v="0"/>
    <x v="1"/>
    <x v="3"/>
    <x v="4"/>
    <n v="29"/>
    <n v="1710"/>
    <n v="9"/>
    <n v="15443"/>
    <n v="4421477"/>
  </r>
  <r>
    <x v="10"/>
    <x v="5"/>
    <x v="0"/>
    <x v="3"/>
    <x v="4"/>
    <n v="597"/>
    <n v="33705"/>
    <n v="175"/>
    <n v="15530"/>
    <n v="5369380"/>
  </r>
  <r>
    <x v="10"/>
    <x v="5"/>
    <x v="0"/>
    <x v="3"/>
    <x v="0"/>
    <n v="2"/>
    <n v="120"/>
    <n v="1"/>
    <n v="15530"/>
    <n v="5369380"/>
  </r>
  <r>
    <x v="10"/>
    <x v="5"/>
    <x v="0"/>
    <x v="3"/>
    <x v="1"/>
    <n v="0"/>
    <n v="0"/>
    <n v="0"/>
    <n v="15530"/>
    <n v="5369380"/>
  </r>
  <r>
    <x v="10"/>
    <x v="5"/>
    <x v="0"/>
    <x v="3"/>
    <x v="2"/>
    <n v="1062"/>
    <n v="51196"/>
    <n v="364"/>
    <n v="15530"/>
    <n v="5369380"/>
  </r>
  <r>
    <x v="10"/>
    <x v="5"/>
    <x v="0"/>
    <x v="3"/>
    <x v="3"/>
    <n v="15"/>
    <n v="510"/>
    <n v="5"/>
    <n v="15530"/>
    <n v="5369380"/>
  </r>
  <r>
    <x v="10"/>
    <x v="5"/>
    <x v="0"/>
    <x v="3"/>
    <x v="5"/>
    <n v="4"/>
    <n v="360"/>
    <n v="1"/>
    <n v="15530"/>
    <n v="5369380"/>
  </r>
  <r>
    <x v="10"/>
    <x v="6"/>
    <x v="0"/>
    <x v="3"/>
    <x v="4"/>
    <n v="468"/>
    <n v="26910"/>
    <n v="147"/>
    <n v="15877"/>
    <n v="5482682"/>
  </r>
  <r>
    <x v="10"/>
    <x v="6"/>
    <x v="0"/>
    <x v="3"/>
    <x v="5"/>
    <n v="3"/>
    <n v="270"/>
    <n v="1"/>
    <n v="15877"/>
    <n v="5482682"/>
  </r>
  <r>
    <x v="10"/>
    <x v="6"/>
    <x v="0"/>
    <x v="3"/>
    <x v="3"/>
    <n v="61"/>
    <n v="2415"/>
    <n v="14"/>
    <n v="15877"/>
    <n v="5482682"/>
  </r>
  <r>
    <x v="10"/>
    <x v="6"/>
    <x v="0"/>
    <x v="3"/>
    <x v="2"/>
    <n v="1197"/>
    <n v="64108"/>
    <n v="473"/>
    <n v="15877"/>
    <n v="5482682"/>
  </r>
  <r>
    <x v="10"/>
    <x v="6"/>
    <x v="0"/>
    <x v="3"/>
    <x v="1"/>
    <n v="0"/>
    <n v="0"/>
    <n v="0"/>
    <n v="15877"/>
    <n v="5482682"/>
  </r>
  <r>
    <x v="10"/>
    <x v="6"/>
    <x v="0"/>
    <x v="3"/>
    <x v="0"/>
    <n v="3"/>
    <n v="90"/>
    <n v="3"/>
    <n v="15877"/>
    <n v="5482682"/>
  </r>
  <r>
    <x v="10"/>
    <x v="4"/>
    <x v="0"/>
    <x v="3"/>
    <x v="2"/>
    <n v="1337"/>
    <n v="80553"/>
    <n v="476"/>
    <n v="16221"/>
    <n v="5604047"/>
  </r>
  <r>
    <x v="10"/>
    <x v="4"/>
    <x v="0"/>
    <x v="3"/>
    <x v="5"/>
    <n v="3"/>
    <n v="270"/>
    <n v="1"/>
    <n v="16221"/>
    <n v="5604047"/>
  </r>
  <r>
    <x v="10"/>
    <x v="4"/>
    <x v="0"/>
    <x v="3"/>
    <x v="3"/>
    <n v="34"/>
    <n v="1470"/>
    <n v="9"/>
    <n v="16221"/>
    <n v="5604047"/>
  </r>
  <r>
    <x v="10"/>
    <x v="4"/>
    <x v="0"/>
    <x v="3"/>
    <x v="1"/>
    <n v="0"/>
    <n v="0"/>
    <n v="0"/>
    <n v="16221"/>
    <n v="5604047"/>
  </r>
  <r>
    <x v="10"/>
    <x v="4"/>
    <x v="0"/>
    <x v="3"/>
    <x v="0"/>
    <n v="19"/>
    <n v="840"/>
    <n v="4"/>
    <n v="16221"/>
    <n v="5604047"/>
  </r>
  <r>
    <x v="10"/>
    <x v="4"/>
    <x v="0"/>
    <x v="3"/>
    <x v="4"/>
    <n v="298"/>
    <n v="16599"/>
    <n v="86"/>
    <n v="16221"/>
    <n v="5604047"/>
  </r>
  <r>
    <x v="10"/>
    <x v="3"/>
    <x v="0"/>
    <x v="3"/>
    <x v="2"/>
    <n v="1462"/>
    <n v="90713"/>
    <n v="507"/>
    <n v="16716"/>
    <n v="5770421"/>
  </r>
  <r>
    <x v="10"/>
    <x v="3"/>
    <x v="0"/>
    <x v="3"/>
    <x v="5"/>
    <n v="0"/>
    <n v="0"/>
    <n v="0"/>
    <n v="16716"/>
    <n v="5770421"/>
  </r>
  <r>
    <x v="10"/>
    <x v="3"/>
    <x v="0"/>
    <x v="3"/>
    <x v="3"/>
    <n v="28"/>
    <n v="1233"/>
    <n v="7"/>
    <n v="16716"/>
    <n v="5770421"/>
  </r>
  <r>
    <x v="10"/>
    <x v="3"/>
    <x v="0"/>
    <x v="3"/>
    <x v="0"/>
    <n v="50"/>
    <n v="1950"/>
    <n v="12"/>
    <n v="16716"/>
    <n v="5770421"/>
  </r>
  <r>
    <x v="10"/>
    <x v="3"/>
    <x v="0"/>
    <x v="3"/>
    <x v="1"/>
    <n v="0"/>
    <n v="0"/>
    <n v="0"/>
    <n v="16716"/>
    <n v="5770421"/>
  </r>
  <r>
    <x v="10"/>
    <x v="3"/>
    <x v="0"/>
    <x v="3"/>
    <x v="4"/>
    <n v="238"/>
    <n v="14099"/>
    <n v="79"/>
    <n v="16716"/>
    <n v="5770421"/>
  </r>
  <r>
    <x v="10"/>
    <x v="2"/>
    <x v="0"/>
    <x v="3"/>
    <x v="5"/>
    <n v="1"/>
    <n v="30"/>
    <n v="1"/>
    <n v="17218"/>
    <n v="5938437"/>
  </r>
  <r>
    <x v="10"/>
    <x v="2"/>
    <x v="0"/>
    <x v="3"/>
    <x v="0"/>
    <n v="46"/>
    <n v="2640"/>
    <n v="14"/>
    <n v="17218"/>
    <n v="5938437"/>
  </r>
  <r>
    <x v="10"/>
    <x v="2"/>
    <x v="0"/>
    <x v="3"/>
    <x v="1"/>
    <n v="6"/>
    <n v="300"/>
    <n v="2"/>
    <n v="17218"/>
    <n v="5938437"/>
  </r>
  <r>
    <x v="10"/>
    <x v="2"/>
    <x v="0"/>
    <x v="3"/>
    <x v="2"/>
    <n v="1534"/>
    <n v="94078"/>
    <n v="517"/>
    <n v="17218"/>
    <n v="5938437"/>
  </r>
  <r>
    <x v="10"/>
    <x v="2"/>
    <x v="0"/>
    <x v="3"/>
    <x v="3"/>
    <n v="38"/>
    <n v="1890"/>
    <n v="11"/>
    <n v="17218"/>
    <n v="5938437"/>
  </r>
  <r>
    <x v="10"/>
    <x v="2"/>
    <x v="0"/>
    <x v="3"/>
    <x v="4"/>
    <n v="232"/>
    <n v="13625"/>
    <n v="79"/>
    <n v="17218"/>
    <n v="5938437"/>
  </r>
  <r>
    <x v="10"/>
    <x v="1"/>
    <x v="0"/>
    <x v="3"/>
    <x v="0"/>
    <n v="39"/>
    <n v="2430"/>
    <n v="14"/>
    <n v="17841"/>
    <n v="6146995"/>
  </r>
  <r>
    <x v="10"/>
    <x v="1"/>
    <x v="0"/>
    <x v="3"/>
    <x v="5"/>
    <n v="3"/>
    <n v="270"/>
    <n v="1"/>
    <n v="17841"/>
    <n v="6146995"/>
  </r>
  <r>
    <x v="10"/>
    <x v="1"/>
    <x v="0"/>
    <x v="3"/>
    <x v="4"/>
    <n v="199"/>
    <n v="12540"/>
    <n v="55"/>
    <n v="17841"/>
    <n v="6146995"/>
  </r>
  <r>
    <x v="10"/>
    <x v="1"/>
    <x v="0"/>
    <x v="3"/>
    <x v="1"/>
    <n v="4"/>
    <n v="360"/>
    <n v="1"/>
    <n v="17841"/>
    <n v="6146995"/>
  </r>
  <r>
    <x v="10"/>
    <x v="1"/>
    <x v="0"/>
    <x v="3"/>
    <x v="2"/>
    <n v="1417"/>
    <n v="91580"/>
    <n v="469"/>
    <n v="17841"/>
    <n v="6146995"/>
  </r>
  <r>
    <x v="10"/>
    <x v="1"/>
    <x v="0"/>
    <x v="3"/>
    <x v="3"/>
    <n v="51"/>
    <n v="3070"/>
    <n v="14"/>
    <n v="17841"/>
    <n v="6146995"/>
  </r>
  <r>
    <x v="10"/>
    <x v="0"/>
    <x v="0"/>
    <x v="3"/>
    <x v="1"/>
    <n v="2"/>
    <n v="180"/>
    <n v="1"/>
    <n v="18559"/>
    <n v="5361914"/>
  </r>
  <r>
    <x v="10"/>
    <x v="0"/>
    <x v="0"/>
    <x v="3"/>
    <x v="2"/>
    <n v="1301"/>
    <n v="83239"/>
    <n v="456"/>
    <n v="18559"/>
    <n v="5361914"/>
  </r>
  <r>
    <x v="10"/>
    <x v="0"/>
    <x v="0"/>
    <x v="3"/>
    <x v="3"/>
    <n v="45"/>
    <n v="2475"/>
    <n v="10"/>
    <n v="18559"/>
    <n v="5361914"/>
  </r>
  <r>
    <x v="10"/>
    <x v="0"/>
    <x v="0"/>
    <x v="3"/>
    <x v="4"/>
    <n v="183"/>
    <n v="11657"/>
    <n v="64"/>
    <n v="18559"/>
    <n v="5361914"/>
  </r>
  <r>
    <x v="10"/>
    <x v="0"/>
    <x v="0"/>
    <x v="3"/>
    <x v="5"/>
    <n v="64"/>
    <n v="2955"/>
    <n v="33"/>
    <n v="18559"/>
    <n v="5361914"/>
  </r>
  <r>
    <x v="10"/>
    <x v="0"/>
    <x v="0"/>
    <x v="3"/>
    <x v="0"/>
    <n v="16"/>
    <n v="1380"/>
    <n v="6"/>
    <n v="18559"/>
    <n v="5361914"/>
  </r>
  <r>
    <x v="11"/>
    <x v="7"/>
    <x v="0"/>
    <x v="0"/>
    <x v="5"/>
    <n v="0"/>
    <n v="0"/>
    <n v="0"/>
    <n v="30910"/>
    <n v="7414403"/>
  </r>
  <r>
    <x v="11"/>
    <x v="7"/>
    <x v="0"/>
    <x v="0"/>
    <x v="0"/>
    <n v="0"/>
    <n v="0"/>
    <n v="0"/>
    <n v="30910"/>
    <n v="7414403"/>
  </r>
  <r>
    <x v="11"/>
    <x v="7"/>
    <x v="0"/>
    <x v="0"/>
    <x v="1"/>
    <n v="0"/>
    <n v="0"/>
    <n v="0"/>
    <n v="30910"/>
    <n v="7414403"/>
  </r>
  <r>
    <x v="11"/>
    <x v="7"/>
    <x v="0"/>
    <x v="0"/>
    <x v="2"/>
    <n v="166"/>
    <n v="6738"/>
    <n v="76"/>
    <n v="30910"/>
    <n v="7414403"/>
  </r>
  <r>
    <x v="11"/>
    <x v="7"/>
    <x v="0"/>
    <x v="0"/>
    <x v="3"/>
    <n v="0"/>
    <n v="0"/>
    <n v="0"/>
    <n v="30910"/>
    <n v="7414403"/>
  </r>
  <r>
    <x v="11"/>
    <x v="7"/>
    <x v="0"/>
    <x v="0"/>
    <x v="4"/>
    <n v="36"/>
    <n v="1705"/>
    <n v="22"/>
    <n v="30910"/>
    <n v="7414403"/>
  </r>
  <r>
    <x v="11"/>
    <x v="7"/>
    <x v="1"/>
    <x v="0"/>
    <x v="1"/>
    <n v="0"/>
    <n v="0"/>
    <n v="0"/>
    <n v="31580"/>
    <n v="7652249"/>
  </r>
  <r>
    <x v="11"/>
    <x v="7"/>
    <x v="1"/>
    <x v="0"/>
    <x v="2"/>
    <n v="165"/>
    <n v="6134"/>
    <n v="71"/>
    <n v="31580"/>
    <n v="7652249"/>
  </r>
  <r>
    <x v="11"/>
    <x v="7"/>
    <x v="1"/>
    <x v="0"/>
    <x v="3"/>
    <n v="1"/>
    <n v="90"/>
    <n v="1"/>
    <n v="31580"/>
    <n v="7652249"/>
  </r>
  <r>
    <x v="11"/>
    <x v="7"/>
    <x v="1"/>
    <x v="0"/>
    <x v="4"/>
    <n v="7"/>
    <n v="420"/>
    <n v="4"/>
    <n v="31580"/>
    <n v="7652249"/>
  </r>
  <r>
    <x v="11"/>
    <x v="7"/>
    <x v="1"/>
    <x v="0"/>
    <x v="5"/>
    <n v="0"/>
    <n v="0"/>
    <n v="0"/>
    <n v="31580"/>
    <n v="7652249"/>
  </r>
  <r>
    <x v="11"/>
    <x v="7"/>
    <x v="1"/>
    <x v="0"/>
    <x v="0"/>
    <n v="0"/>
    <n v="0"/>
    <n v="0"/>
    <n v="31580"/>
    <n v="7652249"/>
  </r>
  <r>
    <x v="11"/>
    <x v="0"/>
    <x v="0"/>
    <x v="0"/>
    <x v="1"/>
    <n v="0"/>
    <n v="0"/>
    <n v="0"/>
    <n v="50531"/>
    <n v="12055620"/>
  </r>
  <r>
    <x v="11"/>
    <x v="0"/>
    <x v="0"/>
    <x v="0"/>
    <x v="2"/>
    <n v="48"/>
    <n v="2092"/>
    <n v="29"/>
    <n v="50531"/>
    <n v="12055620"/>
  </r>
  <r>
    <x v="11"/>
    <x v="0"/>
    <x v="0"/>
    <x v="0"/>
    <x v="3"/>
    <n v="1"/>
    <n v="30"/>
    <n v="1"/>
    <n v="50531"/>
    <n v="12055620"/>
  </r>
  <r>
    <x v="11"/>
    <x v="0"/>
    <x v="0"/>
    <x v="0"/>
    <x v="4"/>
    <n v="3"/>
    <n v="270"/>
    <n v="1"/>
    <n v="50531"/>
    <n v="12055620"/>
  </r>
  <r>
    <x v="11"/>
    <x v="0"/>
    <x v="0"/>
    <x v="0"/>
    <x v="5"/>
    <n v="0"/>
    <n v="0"/>
    <n v="0"/>
    <n v="50531"/>
    <n v="12055620"/>
  </r>
  <r>
    <x v="11"/>
    <x v="0"/>
    <x v="0"/>
    <x v="0"/>
    <x v="0"/>
    <n v="0"/>
    <n v="0"/>
    <n v="0"/>
    <n v="50531"/>
    <n v="12055620"/>
  </r>
  <r>
    <x v="11"/>
    <x v="0"/>
    <x v="1"/>
    <x v="0"/>
    <x v="3"/>
    <n v="0"/>
    <n v="0"/>
    <n v="0"/>
    <n v="52421"/>
    <n v="12492796"/>
  </r>
  <r>
    <x v="11"/>
    <x v="0"/>
    <x v="1"/>
    <x v="0"/>
    <x v="4"/>
    <n v="0"/>
    <n v="0"/>
    <n v="0"/>
    <n v="52421"/>
    <n v="12492796"/>
  </r>
  <r>
    <x v="11"/>
    <x v="0"/>
    <x v="1"/>
    <x v="0"/>
    <x v="1"/>
    <n v="0"/>
    <n v="0"/>
    <n v="0"/>
    <n v="52421"/>
    <n v="12492796"/>
  </r>
  <r>
    <x v="11"/>
    <x v="0"/>
    <x v="1"/>
    <x v="0"/>
    <x v="0"/>
    <n v="0"/>
    <n v="0"/>
    <n v="0"/>
    <n v="52421"/>
    <n v="12492796"/>
  </r>
  <r>
    <x v="11"/>
    <x v="0"/>
    <x v="1"/>
    <x v="0"/>
    <x v="2"/>
    <n v="53"/>
    <n v="1683"/>
    <n v="31"/>
    <n v="52421"/>
    <n v="12492796"/>
  </r>
  <r>
    <x v="11"/>
    <x v="0"/>
    <x v="1"/>
    <x v="0"/>
    <x v="5"/>
    <n v="0"/>
    <n v="0"/>
    <n v="0"/>
    <n v="52421"/>
    <n v="12492796"/>
  </r>
  <r>
    <x v="11"/>
    <x v="1"/>
    <x v="0"/>
    <x v="0"/>
    <x v="2"/>
    <n v="64"/>
    <n v="2983"/>
    <n v="34"/>
    <n v="55405"/>
    <n v="16999386"/>
  </r>
  <r>
    <x v="11"/>
    <x v="1"/>
    <x v="0"/>
    <x v="0"/>
    <x v="5"/>
    <n v="0"/>
    <n v="0"/>
    <n v="0"/>
    <n v="55405"/>
    <n v="16999386"/>
  </r>
  <r>
    <x v="11"/>
    <x v="1"/>
    <x v="0"/>
    <x v="0"/>
    <x v="3"/>
    <n v="0"/>
    <n v="0"/>
    <n v="0"/>
    <n v="55405"/>
    <n v="16999386"/>
  </r>
  <r>
    <x v="11"/>
    <x v="1"/>
    <x v="0"/>
    <x v="0"/>
    <x v="0"/>
    <n v="0"/>
    <n v="0"/>
    <n v="0"/>
    <n v="55405"/>
    <n v="16999386"/>
  </r>
  <r>
    <x v="11"/>
    <x v="1"/>
    <x v="0"/>
    <x v="0"/>
    <x v="1"/>
    <n v="0"/>
    <n v="0"/>
    <n v="0"/>
    <n v="55405"/>
    <n v="16999386"/>
  </r>
  <r>
    <x v="11"/>
    <x v="1"/>
    <x v="0"/>
    <x v="0"/>
    <x v="4"/>
    <n v="5"/>
    <n v="390"/>
    <n v="2"/>
    <n v="55405"/>
    <n v="16999386"/>
  </r>
  <r>
    <x v="11"/>
    <x v="1"/>
    <x v="1"/>
    <x v="0"/>
    <x v="5"/>
    <n v="0"/>
    <n v="0"/>
    <n v="0"/>
    <n v="56989"/>
    <n v="17589029"/>
  </r>
  <r>
    <x v="11"/>
    <x v="1"/>
    <x v="1"/>
    <x v="0"/>
    <x v="0"/>
    <n v="0"/>
    <n v="0"/>
    <n v="0"/>
    <n v="56989"/>
    <n v="17589029"/>
  </r>
  <r>
    <x v="11"/>
    <x v="1"/>
    <x v="1"/>
    <x v="0"/>
    <x v="1"/>
    <n v="0"/>
    <n v="0"/>
    <n v="0"/>
    <n v="56989"/>
    <n v="17589029"/>
  </r>
  <r>
    <x v="11"/>
    <x v="1"/>
    <x v="1"/>
    <x v="0"/>
    <x v="2"/>
    <n v="72"/>
    <n v="2921"/>
    <n v="39"/>
    <n v="56989"/>
    <n v="17589029"/>
  </r>
  <r>
    <x v="11"/>
    <x v="1"/>
    <x v="1"/>
    <x v="0"/>
    <x v="3"/>
    <n v="0"/>
    <n v="0"/>
    <n v="0"/>
    <n v="56989"/>
    <n v="17589029"/>
  </r>
  <r>
    <x v="11"/>
    <x v="1"/>
    <x v="1"/>
    <x v="0"/>
    <x v="4"/>
    <n v="0"/>
    <n v="0"/>
    <n v="0"/>
    <n v="56989"/>
    <n v="17589029"/>
  </r>
  <r>
    <x v="11"/>
    <x v="2"/>
    <x v="0"/>
    <x v="0"/>
    <x v="2"/>
    <n v="81"/>
    <n v="3383"/>
    <n v="44"/>
    <n v="57938"/>
    <n v="17569962"/>
  </r>
  <r>
    <x v="11"/>
    <x v="2"/>
    <x v="0"/>
    <x v="0"/>
    <x v="5"/>
    <n v="0"/>
    <n v="0"/>
    <n v="0"/>
    <n v="57938"/>
    <n v="17569962"/>
  </r>
  <r>
    <x v="11"/>
    <x v="2"/>
    <x v="0"/>
    <x v="0"/>
    <x v="3"/>
    <n v="0"/>
    <n v="0"/>
    <n v="0"/>
    <n v="57938"/>
    <n v="17569962"/>
  </r>
  <r>
    <x v="11"/>
    <x v="2"/>
    <x v="0"/>
    <x v="0"/>
    <x v="1"/>
    <n v="0"/>
    <n v="0"/>
    <n v="0"/>
    <n v="57938"/>
    <n v="17569962"/>
  </r>
  <r>
    <x v="11"/>
    <x v="2"/>
    <x v="0"/>
    <x v="0"/>
    <x v="0"/>
    <n v="0"/>
    <n v="0"/>
    <n v="0"/>
    <n v="57938"/>
    <n v="17569962"/>
  </r>
  <r>
    <x v="11"/>
    <x v="2"/>
    <x v="0"/>
    <x v="0"/>
    <x v="4"/>
    <n v="20"/>
    <n v="1090"/>
    <n v="6"/>
    <n v="57938"/>
    <n v="17569962"/>
  </r>
  <r>
    <x v="11"/>
    <x v="3"/>
    <x v="0"/>
    <x v="0"/>
    <x v="3"/>
    <n v="2"/>
    <n v="180"/>
    <n v="1"/>
    <n v="58900"/>
    <n v="17913554"/>
  </r>
  <r>
    <x v="11"/>
    <x v="3"/>
    <x v="0"/>
    <x v="0"/>
    <x v="4"/>
    <n v="10"/>
    <n v="455"/>
    <n v="4"/>
    <n v="58900"/>
    <n v="17913554"/>
  </r>
  <r>
    <x v="11"/>
    <x v="3"/>
    <x v="0"/>
    <x v="0"/>
    <x v="5"/>
    <n v="0"/>
    <n v="0"/>
    <n v="0"/>
    <n v="58900"/>
    <n v="17913554"/>
  </r>
  <r>
    <x v="11"/>
    <x v="3"/>
    <x v="0"/>
    <x v="0"/>
    <x v="0"/>
    <n v="0"/>
    <n v="0"/>
    <n v="0"/>
    <n v="58900"/>
    <n v="17913554"/>
  </r>
  <r>
    <x v="11"/>
    <x v="3"/>
    <x v="0"/>
    <x v="0"/>
    <x v="1"/>
    <n v="0"/>
    <n v="0"/>
    <n v="0"/>
    <n v="58900"/>
    <n v="17913554"/>
  </r>
  <r>
    <x v="11"/>
    <x v="3"/>
    <x v="0"/>
    <x v="0"/>
    <x v="2"/>
    <n v="88"/>
    <n v="3751"/>
    <n v="35"/>
    <n v="58900"/>
    <n v="17913554"/>
  </r>
  <r>
    <x v="11"/>
    <x v="2"/>
    <x v="1"/>
    <x v="0"/>
    <x v="5"/>
    <n v="0"/>
    <n v="0"/>
    <n v="0"/>
    <n v="59708"/>
    <n v="18154533"/>
  </r>
  <r>
    <x v="11"/>
    <x v="2"/>
    <x v="1"/>
    <x v="0"/>
    <x v="4"/>
    <n v="0"/>
    <n v="0"/>
    <n v="0"/>
    <n v="59708"/>
    <n v="18154533"/>
  </r>
  <r>
    <x v="11"/>
    <x v="2"/>
    <x v="1"/>
    <x v="0"/>
    <x v="3"/>
    <n v="2"/>
    <n v="45"/>
    <n v="1"/>
    <n v="59708"/>
    <n v="18154533"/>
  </r>
  <r>
    <x v="11"/>
    <x v="2"/>
    <x v="1"/>
    <x v="0"/>
    <x v="2"/>
    <n v="81"/>
    <n v="3178"/>
    <n v="40"/>
    <n v="59708"/>
    <n v="18154533"/>
  </r>
  <r>
    <x v="11"/>
    <x v="2"/>
    <x v="1"/>
    <x v="0"/>
    <x v="0"/>
    <n v="0"/>
    <n v="0"/>
    <n v="0"/>
    <n v="59708"/>
    <n v="18154533"/>
  </r>
  <r>
    <x v="11"/>
    <x v="2"/>
    <x v="1"/>
    <x v="0"/>
    <x v="1"/>
    <n v="0"/>
    <n v="0"/>
    <n v="0"/>
    <n v="59708"/>
    <n v="18154533"/>
  </r>
  <r>
    <x v="11"/>
    <x v="3"/>
    <x v="1"/>
    <x v="0"/>
    <x v="5"/>
    <n v="0"/>
    <n v="0"/>
    <n v="0"/>
    <n v="60653"/>
    <n v="18447354"/>
  </r>
  <r>
    <x v="11"/>
    <x v="3"/>
    <x v="1"/>
    <x v="0"/>
    <x v="0"/>
    <n v="0"/>
    <n v="0"/>
    <n v="0"/>
    <n v="60653"/>
    <n v="18447354"/>
  </r>
  <r>
    <x v="11"/>
    <x v="3"/>
    <x v="1"/>
    <x v="0"/>
    <x v="1"/>
    <n v="0"/>
    <n v="0"/>
    <n v="0"/>
    <n v="60653"/>
    <n v="18447354"/>
  </r>
  <r>
    <x v="11"/>
    <x v="3"/>
    <x v="1"/>
    <x v="0"/>
    <x v="2"/>
    <n v="80"/>
    <n v="3013"/>
    <n v="43"/>
    <n v="60653"/>
    <n v="18447354"/>
  </r>
  <r>
    <x v="11"/>
    <x v="3"/>
    <x v="1"/>
    <x v="0"/>
    <x v="3"/>
    <n v="5"/>
    <n v="255"/>
    <n v="1"/>
    <n v="60653"/>
    <n v="18447354"/>
  </r>
  <r>
    <x v="11"/>
    <x v="3"/>
    <x v="1"/>
    <x v="0"/>
    <x v="4"/>
    <n v="3"/>
    <n v="210"/>
    <n v="2"/>
    <n v="60653"/>
    <n v="18447354"/>
  </r>
  <r>
    <x v="11"/>
    <x v="4"/>
    <x v="0"/>
    <x v="0"/>
    <x v="0"/>
    <n v="0"/>
    <n v="0"/>
    <n v="0"/>
    <n v="61466"/>
    <n v="18849465"/>
  </r>
  <r>
    <x v="11"/>
    <x v="4"/>
    <x v="0"/>
    <x v="0"/>
    <x v="1"/>
    <n v="0"/>
    <n v="0"/>
    <n v="0"/>
    <n v="61466"/>
    <n v="18849465"/>
  </r>
  <r>
    <x v="11"/>
    <x v="4"/>
    <x v="0"/>
    <x v="0"/>
    <x v="2"/>
    <n v="154"/>
    <n v="5301"/>
    <n v="67"/>
    <n v="61466"/>
    <n v="18849465"/>
  </r>
  <r>
    <x v="11"/>
    <x v="4"/>
    <x v="0"/>
    <x v="0"/>
    <x v="3"/>
    <n v="6"/>
    <n v="300"/>
    <n v="2"/>
    <n v="61466"/>
    <n v="18849465"/>
  </r>
  <r>
    <x v="11"/>
    <x v="4"/>
    <x v="0"/>
    <x v="0"/>
    <x v="4"/>
    <n v="13"/>
    <n v="834"/>
    <n v="6"/>
    <n v="61466"/>
    <n v="18849465"/>
  </r>
  <r>
    <x v="11"/>
    <x v="4"/>
    <x v="0"/>
    <x v="0"/>
    <x v="5"/>
    <n v="0"/>
    <n v="0"/>
    <n v="0"/>
    <n v="61466"/>
    <n v="18849465"/>
  </r>
  <r>
    <x v="11"/>
    <x v="4"/>
    <x v="1"/>
    <x v="0"/>
    <x v="5"/>
    <n v="0"/>
    <n v="0"/>
    <n v="0"/>
    <n v="63161"/>
    <n v="19409551"/>
  </r>
  <r>
    <x v="11"/>
    <x v="4"/>
    <x v="1"/>
    <x v="0"/>
    <x v="0"/>
    <n v="0"/>
    <n v="0"/>
    <n v="0"/>
    <n v="63161"/>
    <n v="19409551"/>
  </r>
  <r>
    <x v="11"/>
    <x v="4"/>
    <x v="1"/>
    <x v="0"/>
    <x v="1"/>
    <n v="0"/>
    <n v="0"/>
    <n v="0"/>
    <n v="63161"/>
    <n v="19409551"/>
  </r>
  <r>
    <x v="11"/>
    <x v="4"/>
    <x v="1"/>
    <x v="0"/>
    <x v="2"/>
    <n v="121"/>
    <n v="5126"/>
    <n v="63"/>
    <n v="63161"/>
    <n v="19409551"/>
  </r>
  <r>
    <x v="11"/>
    <x v="4"/>
    <x v="1"/>
    <x v="0"/>
    <x v="3"/>
    <n v="1"/>
    <n v="90"/>
    <n v="1"/>
    <n v="63161"/>
    <n v="19409551"/>
  </r>
  <r>
    <x v="11"/>
    <x v="4"/>
    <x v="1"/>
    <x v="0"/>
    <x v="4"/>
    <n v="6"/>
    <n v="351"/>
    <n v="5"/>
    <n v="63161"/>
    <n v="19409551"/>
  </r>
  <r>
    <x v="11"/>
    <x v="6"/>
    <x v="0"/>
    <x v="0"/>
    <x v="4"/>
    <n v="35"/>
    <n v="1725"/>
    <n v="15"/>
    <n v="65939"/>
    <n v="18993352"/>
  </r>
  <r>
    <x v="11"/>
    <x v="6"/>
    <x v="0"/>
    <x v="0"/>
    <x v="5"/>
    <n v="0"/>
    <n v="0"/>
    <n v="0"/>
    <n v="65939"/>
    <n v="18993352"/>
  </r>
  <r>
    <x v="11"/>
    <x v="6"/>
    <x v="0"/>
    <x v="0"/>
    <x v="3"/>
    <n v="3"/>
    <n v="210"/>
    <n v="2"/>
    <n v="65939"/>
    <n v="18993352"/>
  </r>
  <r>
    <x v="11"/>
    <x v="6"/>
    <x v="0"/>
    <x v="0"/>
    <x v="2"/>
    <n v="180"/>
    <n v="6397"/>
    <n v="70"/>
    <n v="65939"/>
    <n v="18993352"/>
  </r>
  <r>
    <x v="11"/>
    <x v="6"/>
    <x v="0"/>
    <x v="0"/>
    <x v="1"/>
    <n v="0"/>
    <n v="0"/>
    <n v="0"/>
    <n v="65939"/>
    <n v="18993352"/>
  </r>
  <r>
    <x v="11"/>
    <x v="6"/>
    <x v="0"/>
    <x v="0"/>
    <x v="0"/>
    <n v="0"/>
    <n v="0"/>
    <n v="0"/>
    <n v="65939"/>
    <n v="18993352"/>
  </r>
  <r>
    <x v="11"/>
    <x v="6"/>
    <x v="1"/>
    <x v="0"/>
    <x v="1"/>
    <n v="0"/>
    <n v="0"/>
    <n v="0"/>
    <n v="67493"/>
    <n v="19551259"/>
  </r>
  <r>
    <x v="11"/>
    <x v="6"/>
    <x v="1"/>
    <x v="0"/>
    <x v="2"/>
    <n v="164"/>
    <n v="6093"/>
    <n v="85"/>
    <n v="67493"/>
    <n v="19551259"/>
  </r>
  <r>
    <x v="11"/>
    <x v="6"/>
    <x v="1"/>
    <x v="0"/>
    <x v="3"/>
    <n v="0"/>
    <n v="0"/>
    <n v="0"/>
    <n v="67493"/>
    <n v="19551259"/>
  </r>
  <r>
    <x v="11"/>
    <x v="6"/>
    <x v="1"/>
    <x v="0"/>
    <x v="4"/>
    <n v="15"/>
    <n v="715"/>
    <n v="11"/>
    <n v="67493"/>
    <n v="19551259"/>
  </r>
  <r>
    <x v="11"/>
    <x v="6"/>
    <x v="1"/>
    <x v="0"/>
    <x v="5"/>
    <n v="0"/>
    <n v="0"/>
    <n v="0"/>
    <n v="67493"/>
    <n v="19551259"/>
  </r>
  <r>
    <x v="11"/>
    <x v="6"/>
    <x v="1"/>
    <x v="0"/>
    <x v="0"/>
    <n v="0"/>
    <n v="0"/>
    <n v="0"/>
    <n v="67493"/>
    <n v="19551259"/>
  </r>
  <r>
    <x v="11"/>
    <x v="5"/>
    <x v="0"/>
    <x v="0"/>
    <x v="3"/>
    <n v="0"/>
    <n v="0"/>
    <n v="0"/>
    <n v="70090"/>
    <n v="20897049"/>
  </r>
  <r>
    <x v="11"/>
    <x v="5"/>
    <x v="0"/>
    <x v="0"/>
    <x v="4"/>
    <n v="33"/>
    <n v="1530"/>
    <n v="20"/>
    <n v="70090"/>
    <n v="20897049"/>
  </r>
  <r>
    <x v="11"/>
    <x v="5"/>
    <x v="0"/>
    <x v="0"/>
    <x v="1"/>
    <n v="0"/>
    <n v="0"/>
    <n v="0"/>
    <n v="70090"/>
    <n v="20897049"/>
  </r>
  <r>
    <x v="11"/>
    <x v="5"/>
    <x v="0"/>
    <x v="0"/>
    <x v="0"/>
    <n v="0"/>
    <n v="0"/>
    <n v="0"/>
    <n v="70090"/>
    <n v="20897049"/>
  </r>
  <r>
    <x v="11"/>
    <x v="5"/>
    <x v="0"/>
    <x v="0"/>
    <x v="2"/>
    <n v="213"/>
    <n v="7611"/>
    <n v="98"/>
    <n v="70090"/>
    <n v="20897049"/>
  </r>
  <r>
    <x v="11"/>
    <x v="5"/>
    <x v="0"/>
    <x v="0"/>
    <x v="5"/>
    <n v="0"/>
    <n v="0"/>
    <n v="0"/>
    <n v="70090"/>
    <n v="20897049"/>
  </r>
  <r>
    <x v="11"/>
    <x v="5"/>
    <x v="1"/>
    <x v="0"/>
    <x v="1"/>
    <n v="0"/>
    <n v="0"/>
    <n v="0"/>
    <n v="71775"/>
    <n v="21418788"/>
  </r>
  <r>
    <x v="11"/>
    <x v="5"/>
    <x v="1"/>
    <x v="0"/>
    <x v="2"/>
    <n v="166"/>
    <n v="6519"/>
    <n v="77"/>
    <n v="71775"/>
    <n v="21418788"/>
  </r>
  <r>
    <x v="11"/>
    <x v="5"/>
    <x v="1"/>
    <x v="0"/>
    <x v="3"/>
    <n v="2"/>
    <n v="180"/>
    <n v="1"/>
    <n v="71775"/>
    <n v="21418788"/>
  </r>
  <r>
    <x v="11"/>
    <x v="5"/>
    <x v="1"/>
    <x v="0"/>
    <x v="4"/>
    <n v="16"/>
    <n v="516"/>
    <n v="10"/>
    <n v="71775"/>
    <n v="21418788"/>
  </r>
  <r>
    <x v="11"/>
    <x v="5"/>
    <x v="1"/>
    <x v="0"/>
    <x v="5"/>
    <n v="0"/>
    <n v="0"/>
    <n v="0"/>
    <n v="71775"/>
    <n v="21418788"/>
  </r>
  <r>
    <x v="11"/>
    <x v="5"/>
    <x v="1"/>
    <x v="0"/>
    <x v="0"/>
    <n v="0"/>
    <n v="0"/>
    <n v="0"/>
    <n v="71775"/>
    <n v="21418788"/>
  </r>
  <r>
    <x v="11"/>
    <x v="7"/>
    <x v="1"/>
    <x v="1"/>
    <x v="3"/>
    <n v="0"/>
    <n v="0"/>
    <n v="0"/>
    <n v="36678"/>
    <n v="8048002"/>
  </r>
  <r>
    <x v="11"/>
    <x v="7"/>
    <x v="1"/>
    <x v="1"/>
    <x v="4"/>
    <n v="44"/>
    <n v="2250"/>
    <n v="27"/>
    <n v="36678"/>
    <n v="8048002"/>
  </r>
  <r>
    <x v="11"/>
    <x v="7"/>
    <x v="1"/>
    <x v="1"/>
    <x v="1"/>
    <n v="0"/>
    <n v="0"/>
    <n v="0"/>
    <n v="36678"/>
    <n v="8048002"/>
  </r>
  <r>
    <x v="11"/>
    <x v="7"/>
    <x v="1"/>
    <x v="1"/>
    <x v="0"/>
    <n v="0"/>
    <n v="0"/>
    <n v="0"/>
    <n v="36678"/>
    <n v="8048002"/>
  </r>
  <r>
    <x v="11"/>
    <x v="7"/>
    <x v="1"/>
    <x v="1"/>
    <x v="5"/>
    <n v="2"/>
    <n v="60"/>
    <n v="1"/>
    <n v="36678"/>
    <n v="8048002"/>
  </r>
  <r>
    <x v="11"/>
    <x v="7"/>
    <x v="1"/>
    <x v="1"/>
    <x v="2"/>
    <n v="98"/>
    <n v="4792"/>
    <n v="46"/>
    <n v="36678"/>
    <n v="8048002"/>
  </r>
  <r>
    <x v="11"/>
    <x v="7"/>
    <x v="0"/>
    <x v="1"/>
    <x v="5"/>
    <n v="1"/>
    <n v="30"/>
    <n v="1"/>
    <n v="43983"/>
    <n v="9644658"/>
  </r>
  <r>
    <x v="11"/>
    <x v="7"/>
    <x v="0"/>
    <x v="1"/>
    <x v="4"/>
    <n v="337"/>
    <n v="14490"/>
    <n v="164"/>
    <n v="43983"/>
    <n v="9644658"/>
  </r>
  <r>
    <x v="11"/>
    <x v="7"/>
    <x v="0"/>
    <x v="1"/>
    <x v="3"/>
    <n v="7"/>
    <n v="210"/>
    <n v="3"/>
    <n v="43983"/>
    <n v="9644658"/>
  </r>
  <r>
    <x v="11"/>
    <x v="7"/>
    <x v="0"/>
    <x v="1"/>
    <x v="2"/>
    <n v="405"/>
    <n v="16737"/>
    <n v="212"/>
    <n v="43983"/>
    <n v="9644658"/>
  </r>
  <r>
    <x v="11"/>
    <x v="7"/>
    <x v="0"/>
    <x v="1"/>
    <x v="0"/>
    <n v="6"/>
    <n v="240"/>
    <n v="2"/>
    <n v="43983"/>
    <n v="9644658"/>
  </r>
  <r>
    <x v="11"/>
    <x v="7"/>
    <x v="0"/>
    <x v="1"/>
    <x v="1"/>
    <n v="0"/>
    <n v="0"/>
    <n v="0"/>
    <n v="43983"/>
    <n v="9644658"/>
  </r>
  <r>
    <x v="11"/>
    <x v="3"/>
    <x v="1"/>
    <x v="1"/>
    <x v="5"/>
    <n v="2"/>
    <n v="120"/>
    <n v="1"/>
    <n v="59398"/>
    <n v="16474624"/>
  </r>
  <r>
    <x v="11"/>
    <x v="3"/>
    <x v="1"/>
    <x v="1"/>
    <x v="4"/>
    <n v="24"/>
    <n v="857"/>
    <n v="12"/>
    <n v="59398"/>
    <n v="16474624"/>
  </r>
  <r>
    <x v="11"/>
    <x v="3"/>
    <x v="1"/>
    <x v="1"/>
    <x v="3"/>
    <n v="6"/>
    <n v="390"/>
    <n v="3"/>
    <n v="59398"/>
    <n v="16474624"/>
  </r>
  <r>
    <x v="11"/>
    <x v="3"/>
    <x v="1"/>
    <x v="1"/>
    <x v="2"/>
    <n v="152"/>
    <n v="6825"/>
    <n v="72"/>
    <n v="59398"/>
    <n v="16474624"/>
  </r>
  <r>
    <x v="11"/>
    <x v="3"/>
    <x v="1"/>
    <x v="1"/>
    <x v="0"/>
    <n v="2"/>
    <n v="150"/>
    <n v="2"/>
    <n v="59398"/>
    <n v="16474624"/>
  </r>
  <r>
    <x v="11"/>
    <x v="3"/>
    <x v="1"/>
    <x v="1"/>
    <x v="1"/>
    <n v="0"/>
    <n v="0"/>
    <n v="0"/>
    <n v="59398"/>
    <n v="16474624"/>
  </r>
  <r>
    <x v="11"/>
    <x v="0"/>
    <x v="1"/>
    <x v="1"/>
    <x v="0"/>
    <n v="0"/>
    <n v="0"/>
    <n v="0"/>
    <n v="59741"/>
    <n v="13354878"/>
  </r>
  <r>
    <x v="11"/>
    <x v="0"/>
    <x v="1"/>
    <x v="1"/>
    <x v="1"/>
    <n v="0"/>
    <n v="0"/>
    <n v="0"/>
    <n v="59741"/>
    <n v="13354878"/>
  </r>
  <r>
    <x v="11"/>
    <x v="0"/>
    <x v="1"/>
    <x v="1"/>
    <x v="2"/>
    <n v="133"/>
    <n v="6288"/>
    <n v="71"/>
    <n v="59741"/>
    <n v="13354878"/>
  </r>
  <r>
    <x v="11"/>
    <x v="0"/>
    <x v="1"/>
    <x v="1"/>
    <x v="3"/>
    <n v="4"/>
    <n v="225"/>
    <n v="3"/>
    <n v="59741"/>
    <n v="13354878"/>
  </r>
  <r>
    <x v="11"/>
    <x v="0"/>
    <x v="1"/>
    <x v="1"/>
    <x v="4"/>
    <n v="15"/>
    <n v="1080"/>
    <n v="6"/>
    <n v="59741"/>
    <n v="13354878"/>
  </r>
  <r>
    <x v="11"/>
    <x v="0"/>
    <x v="1"/>
    <x v="1"/>
    <x v="5"/>
    <n v="0"/>
    <n v="0"/>
    <n v="0"/>
    <n v="59741"/>
    <n v="13354878"/>
  </r>
  <r>
    <x v="11"/>
    <x v="2"/>
    <x v="1"/>
    <x v="1"/>
    <x v="5"/>
    <n v="1"/>
    <n v="87"/>
    <n v="1"/>
    <n v="60774"/>
    <n v="16763754"/>
  </r>
  <r>
    <x v="11"/>
    <x v="2"/>
    <x v="1"/>
    <x v="1"/>
    <x v="4"/>
    <n v="16"/>
    <n v="670"/>
    <n v="9"/>
    <n v="60774"/>
    <n v="16763754"/>
  </r>
  <r>
    <x v="11"/>
    <x v="2"/>
    <x v="1"/>
    <x v="1"/>
    <x v="3"/>
    <n v="2"/>
    <n v="90"/>
    <n v="2"/>
    <n v="60774"/>
    <n v="16763754"/>
  </r>
  <r>
    <x v="11"/>
    <x v="2"/>
    <x v="1"/>
    <x v="1"/>
    <x v="0"/>
    <n v="3"/>
    <n v="70"/>
    <n v="2"/>
    <n v="60774"/>
    <n v="16763754"/>
  </r>
  <r>
    <x v="11"/>
    <x v="2"/>
    <x v="1"/>
    <x v="1"/>
    <x v="1"/>
    <n v="1"/>
    <n v="60"/>
    <n v="1"/>
    <n v="60774"/>
    <n v="16763754"/>
  </r>
  <r>
    <x v="11"/>
    <x v="2"/>
    <x v="1"/>
    <x v="1"/>
    <x v="2"/>
    <n v="156"/>
    <n v="6269"/>
    <n v="80"/>
    <n v="60774"/>
    <n v="16763754"/>
  </r>
  <r>
    <x v="11"/>
    <x v="4"/>
    <x v="1"/>
    <x v="1"/>
    <x v="3"/>
    <n v="5"/>
    <n v="270"/>
    <n v="4"/>
    <n v="62094"/>
    <n v="17350583"/>
  </r>
  <r>
    <x v="11"/>
    <x v="4"/>
    <x v="1"/>
    <x v="1"/>
    <x v="5"/>
    <n v="1"/>
    <n v="30"/>
    <n v="1"/>
    <n v="62094"/>
    <n v="17350583"/>
  </r>
  <r>
    <x v="11"/>
    <x v="4"/>
    <x v="1"/>
    <x v="1"/>
    <x v="4"/>
    <n v="38"/>
    <n v="1671"/>
    <n v="15"/>
    <n v="62094"/>
    <n v="17350583"/>
  </r>
  <r>
    <x v="11"/>
    <x v="4"/>
    <x v="1"/>
    <x v="1"/>
    <x v="0"/>
    <n v="0"/>
    <n v="0"/>
    <n v="0"/>
    <n v="62094"/>
    <n v="17350583"/>
  </r>
  <r>
    <x v="11"/>
    <x v="4"/>
    <x v="1"/>
    <x v="1"/>
    <x v="2"/>
    <n v="123"/>
    <n v="5871"/>
    <n v="63"/>
    <n v="62094"/>
    <n v="17350583"/>
  </r>
  <r>
    <x v="11"/>
    <x v="4"/>
    <x v="1"/>
    <x v="1"/>
    <x v="1"/>
    <n v="0"/>
    <n v="0"/>
    <n v="0"/>
    <n v="62094"/>
    <n v="17350583"/>
  </r>
  <r>
    <x v="11"/>
    <x v="1"/>
    <x v="1"/>
    <x v="1"/>
    <x v="5"/>
    <n v="0"/>
    <n v="0"/>
    <n v="0"/>
    <n v="62786"/>
    <n v="17922918"/>
  </r>
  <r>
    <x v="11"/>
    <x v="1"/>
    <x v="1"/>
    <x v="1"/>
    <x v="4"/>
    <n v="16"/>
    <n v="1110"/>
    <n v="6"/>
    <n v="62786"/>
    <n v="17922918"/>
  </r>
  <r>
    <x v="11"/>
    <x v="1"/>
    <x v="1"/>
    <x v="1"/>
    <x v="3"/>
    <n v="1"/>
    <n v="30"/>
    <n v="1"/>
    <n v="62786"/>
    <n v="17922918"/>
  </r>
  <r>
    <x v="11"/>
    <x v="1"/>
    <x v="1"/>
    <x v="1"/>
    <x v="2"/>
    <n v="173"/>
    <n v="7707"/>
    <n v="81"/>
    <n v="62786"/>
    <n v="17922918"/>
  </r>
  <r>
    <x v="11"/>
    <x v="1"/>
    <x v="1"/>
    <x v="1"/>
    <x v="0"/>
    <n v="0"/>
    <n v="0"/>
    <n v="0"/>
    <n v="62786"/>
    <n v="17922918"/>
  </r>
  <r>
    <x v="11"/>
    <x v="1"/>
    <x v="1"/>
    <x v="1"/>
    <x v="1"/>
    <n v="1"/>
    <n v="10"/>
    <n v="1"/>
    <n v="62786"/>
    <n v="17922918"/>
  </r>
  <r>
    <x v="11"/>
    <x v="6"/>
    <x v="1"/>
    <x v="1"/>
    <x v="4"/>
    <n v="76"/>
    <n v="3230"/>
    <n v="41"/>
    <n v="67738"/>
    <n v="17831995"/>
  </r>
  <r>
    <x v="11"/>
    <x v="6"/>
    <x v="1"/>
    <x v="1"/>
    <x v="3"/>
    <n v="7"/>
    <n v="210"/>
    <n v="2"/>
    <n v="67738"/>
    <n v="17831995"/>
  </r>
  <r>
    <x v="11"/>
    <x v="6"/>
    <x v="1"/>
    <x v="1"/>
    <x v="5"/>
    <n v="0"/>
    <n v="0"/>
    <n v="0"/>
    <n v="67738"/>
    <n v="17831995"/>
  </r>
  <r>
    <x v="11"/>
    <x v="6"/>
    <x v="1"/>
    <x v="1"/>
    <x v="1"/>
    <n v="0"/>
    <n v="0"/>
    <n v="0"/>
    <n v="67738"/>
    <n v="17831995"/>
  </r>
  <r>
    <x v="11"/>
    <x v="6"/>
    <x v="1"/>
    <x v="1"/>
    <x v="0"/>
    <n v="2"/>
    <n v="180"/>
    <n v="1"/>
    <n v="67738"/>
    <n v="17831995"/>
  </r>
  <r>
    <x v="11"/>
    <x v="6"/>
    <x v="1"/>
    <x v="1"/>
    <x v="2"/>
    <n v="86"/>
    <n v="4104"/>
    <n v="41"/>
    <n v="67738"/>
    <n v="17831995"/>
  </r>
  <r>
    <x v="11"/>
    <x v="0"/>
    <x v="0"/>
    <x v="1"/>
    <x v="3"/>
    <n v="14"/>
    <n v="840"/>
    <n v="8"/>
    <n v="68251"/>
    <n v="15464300"/>
  </r>
  <r>
    <x v="11"/>
    <x v="0"/>
    <x v="0"/>
    <x v="1"/>
    <x v="4"/>
    <n v="43"/>
    <n v="2580"/>
    <n v="17"/>
    <n v="68251"/>
    <n v="15464300"/>
  </r>
  <r>
    <x v="11"/>
    <x v="0"/>
    <x v="0"/>
    <x v="1"/>
    <x v="1"/>
    <n v="7"/>
    <n v="210"/>
    <n v="3"/>
    <n v="68251"/>
    <n v="15464300"/>
  </r>
  <r>
    <x v="11"/>
    <x v="0"/>
    <x v="0"/>
    <x v="1"/>
    <x v="0"/>
    <n v="13"/>
    <n v="510"/>
    <n v="4"/>
    <n v="68251"/>
    <n v="15464300"/>
  </r>
  <r>
    <x v="11"/>
    <x v="0"/>
    <x v="0"/>
    <x v="1"/>
    <x v="5"/>
    <n v="8"/>
    <n v="510"/>
    <n v="5"/>
    <n v="68251"/>
    <n v="15464300"/>
  </r>
  <r>
    <x v="11"/>
    <x v="0"/>
    <x v="0"/>
    <x v="1"/>
    <x v="2"/>
    <n v="454"/>
    <n v="20997"/>
    <n v="246"/>
    <n v="68251"/>
    <n v="15464300"/>
  </r>
  <r>
    <x v="11"/>
    <x v="3"/>
    <x v="0"/>
    <x v="1"/>
    <x v="5"/>
    <n v="3"/>
    <n v="210"/>
    <n v="2"/>
    <n v="71489"/>
    <n v="20207302"/>
  </r>
  <r>
    <x v="11"/>
    <x v="3"/>
    <x v="0"/>
    <x v="1"/>
    <x v="0"/>
    <n v="21"/>
    <n v="810"/>
    <n v="9"/>
    <n v="71489"/>
    <n v="20207302"/>
  </r>
  <r>
    <x v="11"/>
    <x v="3"/>
    <x v="0"/>
    <x v="1"/>
    <x v="1"/>
    <n v="0"/>
    <n v="0"/>
    <n v="0"/>
    <n v="71489"/>
    <n v="20207302"/>
  </r>
  <r>
    <x v="11"/>
    <x v="3"/>
    <x v="0"/>
    <x v="1"/>
    <x v="2"/>
    <n v="689"/>
    <n v="33370"/>
    <n v="340"/>
    <n v="71489"/>
    <n v="20207302"/>
  </r>
  <r>
    <x v="11"/>
    <x v="3"/>
    <x v="0"/>
    <x v="1"/>
    <x v="3"/>
    <n v="31"/>
    <n v="1410"/>
    <n v="16"/>
    <n v="71489"/>
    <n v="20207302"/>
  </r>
  <r>
    <x v="11"/>
    <x v="3"/>
    <x v="0"/>
    <x v="1"/>
    <x v="4"/>
    <n v="136"/>
    <n v="6330"/>
    <n v="58"/>
    <n v="71489"/>
    <n v="20207302"/>
  </r>
  <r>
    <x v="11"/>
    <x v="2"/>
    <x v="0"/>
    <x v="1"/>
    <x v="5"/>
    <n v="8"/>
    <n v="337"/>
    <n v="4"/>
    <n v="71885"/>
    <n v="20173069"/>
  </r>
  <r>
    <x v="11"/>
    <x v="2"/>
    <x v="0"/>
    <x v="1"/>
    <x v="0"/>
    <n v="25"/>
    <n v="1155"/>
    <n v="8"/>
    <n v="71885"/>
    <n v="20173069"/>
  </r>
  <r>
    <x v="11"/>
    <x v="2"/>
    <x v="0"/>
    <x v="1"/>
    <x v="1"/>
    <n v="7"/>
    <n v="390"/>
    <n v="3"/>
    <n v="71885"/>
    <n v="20173069"/>
  </r>
  <r>
    <x v="11"/>
    <x v="2"/>
    <x v="0"/>
    <x v="1"/>
    <x v="2"/>
    <n v="718"/>
    <n v="33245"/>
    <n v="349"/>
    <n v="71885"/>
    <n v="20173069"/>
  </r>
  <r>
    <x v="11"/>
    <x v="2"/>
    <x v="0"/>
    <x v="1"/>
    <x v="3"/>
    <n v="33"/>
    <n v="1440"/>
    <n v="16"/>
    <n v="71885"/>
    <n v="20173069"/>
  </r>
  <r>
    <x v="11"/>
    <x v="2"/>
    <x v="0"/>
    <x v="1"/>
    <x v="4"/>
    <n v="94"/>
    <n v="4581"/>
    <n v="29"/>
    <n v="71885"/>
    <n v="20173069"/>
  </r>
  <r>
    <x v="11"/>
    <x v="1"/>
    <x v="0"/>
    <x v="1"/>
    <x v="5"/>
    <n v="7"/>
    <n v="270"/>
    <n v="2"/>
    <n v="72770"/>
    <n v="21072717"/>
  </r>
  <r>
    <x v="11"/>
    <x v="1"/>
    <x v="0"/>
    <x v="1"/>
    <x v="0"/>
    <n v="14"/>
    <n v="600"/>
    <n v="3"/>
    <n v="72770"/>
    <n v="21072717"/>
  </r>
  <r>
    <x v="11"/>
    <x v="1"/>
    <x v="0"/>
    <x v="1"/>
    <x v="1"/>
    <n v="26"/>
    <n v="1020"/>
    <n v="7"/>
    <n v="72770"/>
    <n v="21072717"/>
  </r>
  <r>
    <x v="11"/>
    <x v="1"/>
    <x v="0"/>
    <x v="1"/>
    <x v="2"/>
    <n v="658"/>
    <n v="31397"/>
    <n v="315"/>
    <n v="72770"/>
    <n v="21072717"/>
  </r>
  <r>
    <x v="11"/>
    <x v="1"/>
    <x v="0"/>
    <x v="1"/>
    <x v="3"/>
    <n v="22"/>
    <n v="1055"/>
    <n v="13"/>
    <n v="72770"/>
    <n v="21072717"/>
  </r>
  <r>
    <x v="11"/>
    <x v="1"/>
    <x v="0"/>
    <x v="1"/>
    <x v="4"/>
    <n v="68"/>
    <n v="3654"/>
    <n v="25"/>
    <n v="72770"/>
    <n v="21072717"/>
  </r>
  <r>
    <x v="11"/>
    <x v="5"/>
    <x v="1"/>
    <x v="1"/>
    <x v="3"/>
    <n v="1"/>
    <n v="90"/>
    <n v="1"/>
    <n v="73614"/>
    <n v="19516814"/>
  </r>
  <r>
    <x v="11"/>
    <x v="5"/>
    <x v="1"/>
    <x v="1"/>
    <x v="4"/>
    <n v="61"/>
    <n v="2830"/>
    <n v="35"/>
    <n v="73614"/>
    <n v="19516814"/>
  </r>
  <r>
    <x v="11"/>
    <x v="5"/>
    <x v="1"/>
    <x v="1"/>
    <x v="2"/>
    <n v="71"/>
    <n v="3563"/>
    <n v="37"/>
    <n v="73614"/>
    <n v="19516814"/>
  </r>
  <r>
    <x v="11"/>
    <x v="5"/>
    <x v="1"/>
    <x v="1"/>
    <x v="1"/>
    <n v="0"/>
    <n v="0"/>
    <n v="0"/>
    <n v="73614"/>
    <n v="19516814"/>
  </r>
  <r>
    <x v="11"/>
    <x v="5"/>
    <x v="1"/>
    <x v="1"/>
    <x v="0"/>
    <n v="4"/>
    <n v="120"/>
    <n v="1"/>
    <n v="73614"/>
    <n v="19516814"/>
  </r>
  <r>
    <x v="11"/>
    <x v="5"/>
    <x v="1"/>
    <x v="1"/>
    <x v="5"/>
    <n v="0"/>
    <n v="0"/>
    <n v="0"/>
    <n v="73614"/>
    <n v="19516814"/>
  </r>
  <r>
    <x v="11"/>
    <x v="4"/>
    <x v="0"/>
    <x v="1"/>
    <x v="4"/>
    <n v="210"/>
    <n v="8789"/>
    <n v="86"/>
    <n v="74435"/>
    <n v="21259085"/>
  </r>
  <r>
    <x v="11"/>
    <x v="4"/>
    <x v="0"/>
    <x v="1"/>
    <x v="0"/>
    <n v="17"/>
    <n v="810"/>
    <n v="8"/>
    <n v="74435"/>
    <n v="21259085"/>
  </r>
  <r>
    <x v="11"/>
    <x v="4"/>
    <x v="0"/>
    <x v="1"/>
    <x v="5"/>
    <n v="9"/>
    <n v="390"/>
    <n v="3"/>
    <n v="74435"/>
    <n v="21259085"/>
  </r>
  <r>
    <x v="11"/>
    <x v="4"/>
    <x v="0"/>
    <x v="1"/>
    <x v="2"/>
    <n v="582"/>
    <n v="25337"/>
    <n v="298"/>
    <n v="74435"/>
    <n v="21259085"/>
  </r>
  <r>
    <x v="11"/>
    <x v="4"/>
    <x v="0"/>
    <x v="1"/>
    <x v="1"/>
    <n v="0"/>
    <n v="0"/>
    <n v="0"/>
    <n v="74435"/>
    <n v="21259085"/>
  </r>
  <r>
    <x v="11"/>
    <x v="4"/>
    <x v="0"/>
    <x v="1"/>
    <x v="3"/>
    <n v="27"/>
    <n v="1560"/>
    <n v="14"/>
    <n v="74435"/>
    <n v="21259085"/>
  </r>
  <r>
    <x v="11"/>
    <x v="6"/>
    <x v="0"/>
    <x v="1"/>
    <x v="1"/>
    <n v="0"/>
    <n v="0"/>
    <n v="0"/>
    <n v="81501"/>
    <n v="21909230"/>
  </r>
  <r>
    <x v="11"/>
    <x v="6"/>
    <x v="0"/>
    <x v="1"/>
    <x v="2"/>
    <n v="424"/>
    <n v="18299"/>
    <n v="219"/>
    <n v="81501"/>
    <n v="21909230"/>
  </r>
  <r>
    <x v="11"/>
    <x v="6"/>
    <x v="0"/>
    <x v="1"/>
    <x v="3"/>
    <n v="28"/>
    <n v="885"/>
    <n v="13"/>
    <n v="81501"/>
    <n v="21909230"/>
  </r>
  <r>
    <x v="11"/>
    <x v="6"/>
    <x v="0"/>
    <x v="1"/>
    <x v="4"/>
    <n v="451"/>
    <n v="18900"/>
    <n v="210"/>
    <n v="81501"/>
    <n v="21909230"/>
  </r>
  <r>
    <x v="11"/>
    <x v="6"/>
    <x v="0"/>
    <x v="1"/>
    <x v="5"/>
    <n v="7"/>
    <n v="210"/>
    <n v="4"/>
    <n v="81501"/>
    <n v="21909230"/>
  </r>
  <r>
    <x v="11"/>
    <x v="6"/>
    <x v="0"/>
    <x v="1"/>
    <x v="0"/>
    <n v="41"/>
    <n v="1350"/>
    <n v="9"/>
    <n v="81501"/>
    <n v="21909230"/>
  </r>
  <r>
    <x v="11"/>
    <x v="5"/>
    <x v="0"/>
    <x v="1"/>
    <x v="0"/>
    <n v="17"/>
    <n v="660"/>
    <n v="5"/>
    <n v="88412"/>
    <n v="24113279"/>
  </r>
  <r>
    <x v="11"/>
    <x v="5"/>
    <x v="0"/>
    <x v="1"/>
    <x v="1"/>
    <n v="0"/>
    <n v="0"/>
    <n v="0"/>
    <n v="88412"/>
    <n v="24113279"/>
  </r>
  <r>
    <x v="11"/>
    <x v="5"/>
    <x v="0"/>
    <x v="1"/>
    <x v="2"/>
    <n v="386"/>
    <n v="15612"/>
    <n v="200"/>
    <n v="88412"/>
    <n v="24113279"/>
  </r>
  <r>
    <x v="11"/>
    <x v="5"/>
    <x v="0"/>
    <x v="1"/>
    <x v="3"/>
    <n v="16"/>
    <n v="630"/>
    <n v="9"/>
    <n v="88412"/>
    <n v="24113279"/>
  </r>
  <r>
    <x v="11"/>
    <x v="5"/>
    <x v="0"/>
    <x v="1"/>
    <x v="4"/>
    <n v="407"/>
    <n v="16442"/>
    <n v="203"/>
    <n v="88412"/>
    <n v="24113279"/>
  </r>
  <r>
    <x v="11"/>
    <x v="5"/>
    <x v="0"/>
    <x v="1"/>
    <x v="5"/>
    <n v="6"/>
    <n v="180"/>
    <n v="3"/>
    <n v="88412"/>
    <n v="24113279"/>
  </r>
  <r>
    <x v="11"/>
    <x v="7"/>
    <x v="1"/>
    <x v="2"/>
    <x v="4"/>
    <n v="343"/>
    <n v="15674"/>
    <n v="117"/>
    <n v="27676"/>
    <n v="6971356"/>
  </r>
  <r>
    <x v="11"/>
    <x v="7"/>
    <x v="1"/>
    <x v="2"/>
    <x v="5"/>
    <n v="1"/>
    <n v="90"/>
    <n v="1"/>
    <n v="27676"/>
    <n v="6971356"/>
  </r>
  <r>
    <x v="11"/>
    <x v="7"/>
    <x v="1"/>
    <x v="2"/>
    <x v="3"/>
    <n v="0"/>
    <n v="0"/>
    <n v="0"/>
    <n v="27676"/>
    <n v="6971356"/>
  </r>
  <r>
    <x v="11"/>
    <x v="7"/>
    <x v="1"/>
    <x v="2"/>
    <x v="2"/>
    <n v="436"/>
    <n v="18013"/>
    <n v="174"/>
    <n v="27676"/>
    <n v="6971356"/>
  </r>
  <r>
    <x v="11"/>
    <x v="7"/>
    <x v="1"/>
    <x v="2"/>
    <x v="1"/>
    <n v="0"/>
    <n v="0"/>
    <n v="0"/>
    <n v="27676"/>
    <n v="6971356"/>
  </r>
  <r>
    <x v="11"/>
    <x v="7"/>
    <x v="1"/>
    <x v="2"/>
    <x v="0"/>
    <n v="1"/>
    <n v="30"/>
    <n v="1"/>
    <n v="27676"/>
    <n v="6971356"/>
  </r>
  <r>
    <x v="11"/>
    <x v="7"/>
    <x v="0"/>
    <x v="2"/>
    <x v="1"/>
    <n v="0"/>
    <n v="0"/>
    <n v="0"/>
    <n v="31000"/>
    <n v="7797854"/>
  </r>
  <r>
    <x v="11"/>
    <x v="7"/>
    <x v="0"/>
    <x v="2"/>
    <x v="5"/>
    <n v="9"/>
    <n v="285"/>
    <n v="6"/>
    <n v="31000"/>
    <n v="7797854"/>
  </r>
  <r>
    <x v="11"/>
    <x v="7"/>
    <x v="0"/>
    <x v="2"/>
    <x v="4"/>
    <n v="1782"/>
    <n v="85413"/>
    <n v="620"/>
    <n v="31000"/>
    <n v="7797854"/>
  </r>
  <r>
    <x v="11"/>
    <x v="7"/>
    <x v="0"/>
    <x v="2"/>
    <x v="3"/>
    <n v="30"/>
    <n v="1440"/>
    <n v="12"/>
    <n v="31000"/>
    <n v="7797854"/>
  </r>
  <r>
    <x v="11"/>
    <x v="7"/>
    <x v="0"/>
    <x v="2"/>
    <x v="0"/>
    <n v="13"/>
    <n v="585"/>
    <n v="7"/>
    <n v="31000"/>
    <n v="7797854"/>
  </r>
  <r>
    <x v="11"/>
    <x v="7"/>
    <x v="0"/>
    <x v="2"/>
    <x v="2"/>
    <n v="2116"/>
    <n v="100410"/>
    <n v="822"/>
    <n v="31000"/>
    <n v="7797854"/>
  </r>
  <r>
    <x v="11"/>
    <x v="0"/>
    <x v="1"/>
    <x v="2"/>
    <x v="0"/>
    <n v="8"/>
    <n v="510"/>
    <n v="3"/>
    <n v="59852"/>
    <n v="14784531"/>
  </r>
  <r>
    <x v="11"/>
    <x v="0"/>
    <x v="1"/>
    <x v="2"/>
    <x v="5"/>
    <n v="13"/>
    <n v="480"/>
    <n v="6"/>
    <n v="59852"/>
    <n v="14784531"/>
  </r>
  <r>
    <x v="11"/>
    <x v="0"/>
    <x v="1"/>
    <x v="2"/>
    <x v="4"/>
    <n v="48"/>
    <n v="2670"/>
    <n v="21"/>
    <n v="59852"/>
    <n v="14784531"/>
  </r>
  <r>
    <x v="11"/>
    <x v="0"/>
    <x v="1"/>
    <x v="2"/>
    <x v="3"/>
    <n v="10"/>
    <n v="420"/>
    <n v="4"/>
    <n v="59852"/>
    <n v="14784531"/>
  </r>
  <r>
    <x v="11"/>
    <x v="0"/>
    <x v="1"/>
    <x v="2"/>
    <x v="1"/>
    <n v="10"/>
    <n v="480"/>
    <n v="2"/>
    <n v="59852"/>
    <n v="14784531"/>
  </r>
  <r>
    <x v="11"/>
    <x v="0"/>
    <x v="1"/>
    <x v="2"/>
    <x v="2"/>
    <n v="860"/>
    <n v="41658"/>
    <n v="377"/>
    <n v="59852"/>
    <n v="14784531"/>
  </r>
  <r>
    <x v="11"/>
    <x v="3"/>
    <x v="1"/>
    <x v="2"/>
    <x v="5"/>
    <n v="2"/>
    <n v="120"/>
    <n v="2"/>
    <n v="62737"/>
    <n v="19980951"/>
  </r>
  <r>
    <x v="11"/>
    <x v="3"/>
    <x v="1"/>
    <x v="2"/>
    <x v="4"/>
    <n v="146"/>
    <n v="6709"/>
    <n v="54"/>
    <n v="62737"/>
    <n v="19980951"/>
  </r>
  <r>
    <x v="11"/>
    <x v="3"/>
    <x v="1"/>
    <x v="2"/>
    <x v="3"/>
    <n v="60"/>
    <n v="2730"/>
    <n v="22"/>
    <n v="62737"/>
    <n v="19980951"/>
  </r>
  <r>
    <x v="11"/>
    <x v="3"/>
    <x v="1"/>
    <x v="2"/>
    <x v="0"/>
    <n v="8"/>
    <n v="540"/>
    <n v="5"/>
    <n v="62737"/>
    <n v="19980951"/>
  </r>
  <r>
    <x v="11"/>
    <x v="3"/>
    <x v="1"/>
    <x v="2"/>
    <x v="2"/>
    <n v="960"/>
    <n v="47507"/>
    <n v="367"/>
    <n v="62737"/>
    <n v="19980951"/>
  </r>
  <r>
    <x v="11"/>
    <x v="3"/>
    <x v="1"/>
    <x v="2"/>
    <x v="1"/>
    <n v="2"/>
    <n v="60"/>
    <n v="2"/>
    <n v="62737"/>
    <n v="19980951"/>
  </r>
  <r>
    <x v="11"/>
    <x v="4"/>
    <x v="1"/>
    <x v="2"/>
    <x v="5"/>
    <n v="7"/>
    <n v="230"/>
    <n v="2"/>
    <n v="62811"/>
    <n v="20277042"/>
  </r>
  <r>
    <x v="11"/>
    <x v="4"/>
    <x v="1"/>
    <x v="2"/>
    <x v="0"/>
    <n v="3"/>
    <n v="180"/>
    <n v="3"/>
    <n v="62811"/>
    <n v="20277042"/>
  </r>
  <r>
    <x v="11"/>
    <x v="4"/>
    <x v="1"/>
    <x v="2"/>
    <x v="1"/>
    <n v="0"/>
    <n v="0"/>
    <n v="0"/>
    <n v="62811"/>
    <n v="20277042"/>
  </r>
  <r>
    <x v="11"/>
    <x v="4"/>
    <x v="1"/>
    <x v="2"/>
    <x v="2"/>
    <n v="799"/>
    <n v="37425"/>
    <n v="343"/>
    <n v="62811"/>
    <n v="20277042"/>
  </r>
  <r>
    <x v="11"/>
    <x v="4"/>
    <x v="1"/>
    <x v="2"/>
    <x v="3"/>
    <n v="39"/>
    <n v="1524"/>
    <n v="17"/>
    <n v="62811"/>
    <n v="20277042"/>
  </r>
  <r>
    <x v="11"/>
    <x v="4"/>
    <x v="1"/>
    <x v="2"/>
    <x v="4"/>
    <n v="295"/>
    <n v="14320"/>
    <n v="101"/>
    <n v="62811"/>
    <n v="20277042"/>
  </r>
  <r>
    <x v="11"/>
    <x v="1"/>
    <x v="1"/>
    <x v="2"/>
    <x v="1"/>
    <n v="13"/>
    <n v="450"/>
    <n v="3"/>
    <n v="62973"/>
    <n v="20169612"/>
  </r>
  <r>
    <x v="11"/>
    <x v="1"/>
    <x v="1"/>
    <x v="2"/>
    <x v="5"/>
    <n v="1"/>
    <n v="30"/>
    <n v="1"/>
    <n v="62973"/>
    <n v="20169612"/>
  </r>
  <r>
    <x v="11"/>
    <x v="1"/>
    <x v="1"/>
    <x v="2"/>
    <x v="4"/>
    <n v="100"/>
    <n v="4819"/>
    <n v="29"/>
    <n v="62973"/>
    <n v="20169612"/>
  </r>
  <r>
    <x v="11"/>
    <x v="1"/>
    <x v="1"/>
    <x v="2"/>
    <x v="3"/>
    <n v="12"/>
    <n v="720"/>
    <n v="10"/>
    <n v="62973"/>
    <n v="20169612"/>
  </r>
  <r>
    <x v="11"/>
    <x v="1"/>
    <x v="1"/>
    <x v="2"/>
    <x v="0"/>
    <n v="11"/>
    <n v="630"/>
    <n v="4"/>
    <n v="62973"/>
    <n v="20169612"/>
  </r>
  <r>
    <x v="11"/>
    <x v="1"/>
    <x v="1"/>
    <x v="2"/>
    <x v="2"/>
    <n v="1061"/>
    <n v="51631"/>
    <n v="430"/>
    <n v="62973"/>
    <n v="20169612"/>
  </r>
  <r>
    <x v="11"/>
    <x v="2"/>
    <x v="1"/>
    <x v="2"/>
    <x v="5"/>
    <n v="0"/>
    <n v="0"/>
    <n v="0"/>
    <n v="64031"/>
    <n v="20304676"/>
  </r>
  <r>
    <x v="11"/>
    <x v="2"/>
    <x v="1"/>
    <x v="2"/>
    <x v="0"/>
    <n v="7"/>
    <n v="630"/>
    <n v="4"/>
    <n v="64031"/>
    <n v="20304676"/>
  </r>
  <r>
    <x v="11"/>
    <x v="2"/>
    <x v="1"/>
    <x v="2"/>
    <x v="1"/>
    <n v="13"/>
    <n v="390"/>
    <n v="4"/>
    <n v="64031"/>
    <n v="20304676"/>
  </r>
  <r>
    <x v="11"/>
    <x v="2"/>
    <x v="1"/>
    <x v="2"/>
    <x v="2"/>
    <n v="1038"/>
    <n v="50215"/>
    <n v="405"/>
    <n v="64031"/>
    <n v="20304676"/>
  </r>
  <r>
    <x v="11"/>
    <x v="2"/>
    <x v="1"/>
    <x v="2"/>
    <x v="3"/>
    <n v="50"/>
    <n v="2430"/>
    <n v="17"/>
    <n v="64031"/>
    <n v="20304676"/>
  </r>
  <r>
    <x v="11"/>
    <x v="2"/>
    <x v="1"/>
    <x v="2"/>
    <x v="4"/>
    <n v="107"/>
    <n v="5130"/>
    <n v="34"/>
    <n v="64031"/>
    <n v="20304676"/>
  </r>
  <r>
    <x v="11"/>
    <x v="6"/>
    <x v="1"/>
    <x v="2"/>
    <x v="1"/>
    <n v="0"/>
    <n v="0"/>
    <n v="0"/>
    <n v="64979"/>
    <n v="19921178"/>
  </r>
  <r>
    <x v="11"/>
    <x v="6"/>
    <x v="1"/>
    <x v="2"/>
    <x v="2"/>
    <n v="472"/>
    <n v="21280"/>
    <n v="212"/>
    <n v="64979"/>
    <n v="19921178"/>
  </r>
  <r>
    <x v="11"/>
    <x v="6"/>
    <x v="1"/>
    <x v="2"/>
    <x v="3"/>
    <n v="26"/>
    <n v="1042"/>
    <n v="10"/>
    <n v="64979"/>
    <n v="19921178"/>
  </r>
  <r>
    <x v="11"/>
    <x v="6"/>
    <x v="1"/>
    <x v="2"/>
    <x v="4"/>
    <n v="576"/>
    <n v="26167"/>
    <n v="204"/>
    <n v="64979"/>
    <n v="19921178"/>
  </r>
  <r>
    <x v="11"/>
    <x v="6"/>
    <x v="1"/>
    <x v="2"/>
    <x v="5"/>
    <n v="3"/>
    <n v="150"/>
    <n v="2"/>
    <n v="64979"/>
    <n v="19921178"/>
  </r>
  <r>
    <x v="11"/>
    <x v="6"/>
    <x v="1"/>
    <x v="2"/>
    <x v="0"/>
    <n v="16"/>
    <n v="825"/>
    <n v="5"/>
    <n v="64979"/>
    <n v="19921178"/>
  </r>
  <r>
    <x v="11"/>
    <x v="5"/>
    <x v="1"/>
    <x v="2"/>
    <x v="0"/>
    <n v="7"/>
    <n v="405"/>
    <n v="5"/>
    <n v="67213"/>
    <n v="21292992"/>
  </r>
  <r>
    <x v="11"/>
    <x v="5"/>
    <x v="1"/>
    <x v="2"/>
    <x v="1"/>
    <n v="0"/>
    <n v="0"/>
    <n v="0"/>
    <n v="67213"/>
    <n v="21292992"/>
  </r>
  <r>
    <x v="11"/>
    <x v="5"/>
    <x v="1"/>
    <x v="2"/>
    <x v="2"/>
    <n v="451"/>
    <n v="19581"/>
    <n v="201"/>
    <n v="67213"/>
    <n v="21292992"/>
  </r>
  <r>
    <x v="11"/>
    <x v="5"/>
    <x v="1"/>
    <x v="2"/>
    <x v="3"/>
    <n v="14"/>
    <n v="930"/>
    <n v="7"/>
    <n v="67213"/>
    <n v="21292992"/>
  </r>
  <r>
    <x v="11"/>
    <x v="5"/>
    <x v="1"/>
    <x v="2"/>
    <x v="4"/>
    <n v="421"/>
    <n v="18198"/>
    <n v="171"/>
    <n v="67213"/>
    <n v="21292992"/>
  </r>
  <r>
    <x v="11"/>
    <x v="5"/>
    <x v="1"/>
    <x v="2"/>
    <x v="5"/>
    <n v="1"/>
    <n v="30"/>
    <n v="1"/>
    <n v="67213"/>
    <n v="21292992"/>
  </r>
  <r>
    <x v="11"/>
    <x v="0"/>
    <x v="0"/>
    <x v="2"/>
    <x v="4"/>
    <n v="269"/>
    <n v="16556"/>
    <n v="114"/>
    <n v="71361"/>
    <n v="17801983"/>
  </r>
  <r>
    <x v="11"/>
    <x v="0"/>
    <x v="0"/>
    <x v="2"/>
    <x v="5"/>
    <n v="41"/>
    <n v="1980"/>
    <n v="21"/>
    <n v="71361"/>
    <n v="17801983"/>
  </r>
  <r>
    <x v="11"/>
    <x v="0"/>
    <x v="0"/>
    <x v="2"/>
    <x v="3"/>
    <n v="103"/>
    <n v="5324"/>
    <n v="36"/>
    <n v="71361"/>
    <n v="17801983"/>
  </r>
  <r>
    <x v="11"/>
    <x v="0"/>
    <x v="0"/>
    <x v="2"/>
    <x v="2"/>
    <n v="2611"/>
    <n v="150238"/>
    <n v="1129"/>
    <n v="71361"/>
    <n v="17801983"/>
  </r>
  <r>
    <x v="11"/>
    <x v="0"/>
    <x v="0"/>
    <x v="2"/>
    <x v="1"/>
    <n v="11"/>
    <n v="570"/>
    <n v="6"/>
    <n v="71361"/>
    <n v="17801983"/>
  </r>
  <r>
    <x v="11"/>
    <x v="0"/>
    <x v="0"/>
    <x v="2"/>
    <x v="0"/>
    <n v="37"/>
    <n v="2390"/>
    <n v="14"/>
    <n v="71361"/>
    <n v="17801983"/>
  </r>
  <r>
    <x v="11"/>
    <x v="4"/>
    <x v="0"/>
    <x v="2"/>
    <x v="0"/>
    <n v="33"/>
    <n v="2008"/>
    <n v="13"/>
    <n v="73896"/>
    <n v="24220834"/>
  </r>
  <r>
    <x v="11"/>
    <x v="4"/>
    <x v="0"/>
    <x v="2"/>
    <x v="1"/>
    <n v="0"/>
    <n v="0"/>
    <n v="0"/>
    <n v="73896"/>
    <n v="24220834"/>
  </r>
  <r>
    <x v="11"/>
    <x v="4"/>
    <x v="0"/>
    <x v="2"/>
    <x v="2"/>
    <n v="2784"/>
    <n v="142736"/>
    <n v="1171"/>
    <n v="73896"/>
    <n v="24220834"/>
  </r>
  <r>
    <x v="11"/>
    <x v="4"/>
    <x v="0"/>
    <x v="2"/>
    <x v="3"/>
    <n v="124"/>
    <n v="6720"/>
    <n v="49"/>
    <n v="73896"/>
    <n v="24220834"/>
  </r>
  <r>
    <x v="11"/>
    <x v="4"/>
    <x v="0"/>
    <x v="2"/>
    <x v="4"/>
    <n v="1302"/>
    <n v="67532"/>
    <n v="419"/>
    <n v="73896"/>
    <n v="24220834"/>
  </r>
  <r>
    <x v="11"/>
    <x v="4"/>
    <x v="0"/>
    <x v="2"/>
    <x v="5"/>
    <n v="50"/>
    <n v="2230"/>
    <n v="16"/>
    <n v="73896"/>
    <n v="24220834"/>
  </r>
  <r>
    <x v="11"/>
    <x v="3"/>
    <x v="0"/>
    <x v="2"/>
    <x v="5"/>
    <n v="37"/>
    <n v="1410"/>
    <n v="10"/>
    <n v="74128"/>
    <n v="23951614"/>
  </r>
  <r>
    <x v="11"/>
    <x v="3"/>
    <x v="0"/>
    <x v="2"/>
    <x v="4"/>
    <n v="733"/>
    <n v="37830"/>
    <n v="224"/>
    <n v="74128"/>
    <n v="23951614"/>
  </r>
  <r>
    <x v="11"/>
    <x v="3"/>
    <x v="0"/>
    <x v="2"/>
    <x v="3"/>
    <n v="140"/>
    <n v="7515"/>
    <n v="51"/>
    <n v="74128"/>
    <n v="23951614"/>
  </r>
  <r>
    <x v="11"/>
    <x v="3"/>
    <x v="0"/>
    <x v="2"/>
    <x v="2"/>
    <n v="3534"/>
    <n v="187206"/>
    <n v="1294"/>
    <n v="74128"/>
    <n v="23951614"/>
  </r>
  <r>
    <x v="11"/>
    <x v="3"/>
    <x v="0"/>
    <x v="2"/>
    <x v="0"/>
    <n v="50"/>
    <n v="3179"/>
    <n v="28"/>
    <n v="74128"/>
    <n v="23951614"/>
  </r>
  <r>
    <x v="11"/>
    <x v="3"/>
    <x v="0"/>
    <x v="2"/>
    <x v="1"/>
    <n v="5"/>
    <n v="150"/>
    <n v="2"/>
    <n v="74128"/>
    <n v="23951614"/>
  </r>
  <r>
    <x v="11"/>
    <x v="1"/>
    <x v="0"/>
    <x v="2"/>
    <x v="5"/>
    <n v="24"/>
    <n v="1170"/>
    <n v="6"/>
    <n v="74472"/>
    <n v="24215503"/>
  </r>
  <r>
    <x v="11"/>
    <x v="1"/>
    <x v="0"/>
    <x v="2"/>
    <x v="4"/>
    <n v="442"/>
    <n v="27406"/>
    <n v="144"/>
    <n v="74472"/>
    <n v="24215503"/>
  </r>
  <r>
    <x v="11"/>
    <x v="1"/>
    <x v="0"/>
    <x v="2"/>
    <x v="3"/>
    <n v="143"/>
    <n v="8131"/>
    <n v="45"/>
    <n v="74472"/>
    <n v="24215503"/>
  </r>
  <r>
    <x v="11"/>
    <x v="1"/>
    <x v="0"/>
    <x v="2"/>
    <x v="2"/>
    <n v="3637"/>
    <n v="202447"/>
    <n v="1299"/>
    <n v="74472"/>
    <n v="24215503"/>
  </r>
  <r>
    <x v="11"/>
    <x v="1"/>
    <x v="0"/>
    <x v="2"/>
    <x v="0"/>
    <n v="54"/>
    <n v="3270"/>
    <n v="16"/>
    <n v="74472"/>
    <n v="24215503"/>
  </r>
  <r>
    <x v="11"/>
    <x v="1"/>
    <x v="0"/>
    <x v="2"/>
    <x v="1"/>
    <n v="27"/>
    <n v="1380"/>
    <n v="12"/>
    <n v="74472"/>
    <n v="24215503"/>
  </r>
  <r>
    <x v="11"/>
    <x v="2"/>
    <x v="0"/>
    <x v="2"/>
    <x v="3"/>
    <n v="183"/>
    <n v="9661"/>
    <n v="60"/>
    <n v="75254"/>
    <n v="24284302"/>
  </r>
  <r>
    <x v="11"/>
    <x v="2"/>
    <x v="0"/>
    <x v="2"/>
    <x v="5"/>
    <n v="21"/>
    <n v="1050"/>
    <n v="5"/>
    <n v="75254"/>
    <n v="24284302"/>
  </r>
  <r>
    <x v="11"/>
    <x v="2"/>
    <x v="0"/>
    <x v="2"/>
    <x v="4"/>
    <n v="562"/>
    <n v="31655"/>
    <n v="179"/>
    <n v="75254"/>
    <n v="24284302"/>
  </r>
  <r>
    <x v="11"/>
    <x v="2"/>
    <x v="0"/>
    <x v="2"/>
    <x v="0"/>
    <n v="63"/>
    <n v="3525"/>
    <n v="22"/>
    <n v="75254"/>
    <n v="24284302"/>
  </r>
  <r>
    <x v="11"/>
    <x v="2"/>
    <x v="0"/>
    <x v="2"/>
    <x v="2"/>
    <n v="3792"/>
    <n v="198219"/>
    <n v="1321"/>
    <n v="75254"/>
    <n v="24284302"/>
  </r>
  <r>
    <x v="11"/>
    <x v="2"/>
    <x v="0"/>
    <x v="2"/>
    <x v="1"/>
    <n v="14"/>
    <n v="780"/>
    <n v="8"/>
    <n v="75254"/>
    <n v="24284302"/>
  </r>
  <r>
    <x v="11"/>
    <x v="6"/>
    <x v="0"/>
    <x v="2"/>
    <x v="4"/>
    <n v="2363"/>
    <n v="111918"/>
    <n v="753"/>
    <n v="76621"/>
    <n v="23838749"/>
  </r>
  <r>
    <x v="11"/>
    <x v="6"/>
    <x v="0"/>
    <x v="2"/>
    <x v="3"/>
    <n v="123"/>
    <n v="5515"/>
    <n v="53"/>
    <n v="76621"/>
    <n v="23838749"/>
  </r>
  <r>
    <x v="11"/>
    <x v="6"/>
    <x v="0"/>
    <x v="2"/>
    <x v="0"/>
    <n v="42"/>
    <n v="2190"/>
    <n v="14"/>
    <n v="76621"/>
    <n v="23838749"/>
  </r>
  <r>
    <x v="11"/>
    <x v="6"/>
    <x v="0"/>
    <x v="2"/>
    <x v="1"/>
    <n v="0"/>
    <n v="0"/>
    <n v="0"/>
    <n v="76621"/>
    <n v="23838749"/>
  </r>
  <r>
    <x v="11"/>
    <x v="6"/>
    <x v="0"/>
    <x v="2"/>
    <x v="5"/>
    <n v="27"/>
    <n v="1080"/>
    <n v="13"/>
    <n v="76621"/>
    <n v="23838749"/>
  </r>
  <r>
    <x v="11"/>
    <x v="6"/>
    <x v="0"/>
    <x v="2"/>
    <x v="2"/>
    <n v="2139"/>
    <n v="105965"/>
    <n v="797"/>
    <n v="76621"/>
    <n v="23838749"/>
  </r>
  <r>
    <x v="11"/>
    <x v="5"/>
    <x v="0"/>
    <x v="2"/>
    <x v="0"/>
    <n v="40"/>
    <n v="1815"/>
    <n v="20"/>
    <n v="78743"/>
    <n v="25379403"/>
  </r>
  <r>
    <x v="11"/>
    <x v="5"/>
    <x v="0"/>
    <x v="2"/>
    <x v="5"/>
    <n v="9"/>
    <n v="450"/>
    <n v="6"/>
    <n v="78743"/>
    <n v="25379403"/>
  </r>
  <r>
    <x v="11"/>
    <x v="5"/>
    <x v="0"/>
    <x v="2"/>
    <x v="4"/>
    <n v="2253"/>
    <n v="107234"/>
    <n v="804"/>
    <n v="78743"/>
    <n v="25379403"/>
  </r>
  <r>
    <x v="11"/>
    <x v="5"/>
    <x v="0"/>
    <x v="2"/>
    <x v="3"/>
    <n v="63"/>
    <n v="2955"/>
    <n v="25"/>
    <n v="78743"/>
    <n v="25379403"/>
  </r>
  <r>
    <x v="11"/>
    <x v="5"/>
    <x v="0"/>
    <x v="2"/>
    <x v="1"/>
    <n v="0"/>
    <n v="0"/>
    <n v="0"/>
    <n v="78743"/>
    <n v="25379403"/>
  </r>
  <r>
    <x v="11"/>
    <x v="5"/>
    <x v="0"/>
    <x v="2"/>
    <x v="2"/>
    <n v="2098"/>
    <n v="102768"/>
    <n v="788"/>
    <n v="78743"/>
    <n v="25379403"/>
  </r>
  <r>
    <x v="11"/>
    <x v="7"/>
    <x v="0"/>
    <x v="3"/>
    <x v="4"/>
    <n v="1905"/>
    <n v="87573"/>
    <n v="534"/>
    <n v="2180"/>
    <n v="499402"/>
  </r>
  <r>
    <x v="11"/>
    <x v="7"/>
    <x v="0"/>
    <x v="3"/>
    <x v="5"/>
    <n v="6"/>
    <n v="180"/>
    <n v="2"/>
    <n v="2180"/>
    <n v="499402"/>
  </r>
  <r>
    <x v="11"/>
    <x v="7"/>
    <x v="0"/>
    <x v="3"/>
    <x v="3"/>
    <n v="11"/>
    <n v="330"/>
    <n v="5"/>
    <n v="2180"/>
    <n v="499402"/>
  </r>
  <r>
    <x v="11"/>
    <x v="7"/>
    <x v="0"/>
    <x v="3"/>
    <x v="2"/>
    <n v="2591"/>
    <n v="124408"/>
    <n v="801"/>
    <n v="2180"/>
    <n v="499402"/>
  </r>
  <r>
    <x v="11"/>
    <x v="7"/>
    <x v="0"/>
    <x v="3"/>
    <x v="1"/>
    <n v="0"/>
    <n v="0"/>
    <n v="0"/>
    <n v="2180"/>
    <n v="499402"/>
  </r>
  <r>
    <x v="11"/>
    <x v="7"/>
    <x v="0"/>
    <x v="3"/>
    <x v="0"/>
    <n v="17"/>
    <n v="574"/>
    <n v="7"/>
    <n v="2180"/>
    <n v="499402"/>
  </r>
  <r>
    <x v="11"/>
    <x v="7"/>
    <x v="1"/>
    <x v="3"/>
    <x v="1"/>
    <n v="0"/>
    <n v="0"/>
    <n v="0"/>
    <n v="2510"/>
    <n v="602550"/>
  </r>
  <r>
    <x v="11"/>
    <x v="7"/>
    <x v="1"/>
    <x v="3"/>
    <x v="2"/>
    <n v="871"/>
    <n v="41159"/>
    <n v="296"/>
    <n v="2510"/>
    <n v="602550"/>
  </r>
  <r>
    <x v="11"/>
    <x v="7"/>
    <x v="1"/>
    <x v="3"/>
    <x v="3"/>
    <n v="12"/>
    <n v="390"/>
    <n v="3"/>
    <n v="2510"/>
    <n v="602550"/>
  </r>
  <r>
    <x v="11"/>
    <x v="7"/>
    <x v="1"/>
    <x v="3"/>
    <x v="4"/>
    <n v="945"/>
    <n v="44883"/>
    <n v="270"/>
    <n v="2510"/>
    <n v="602550"/>
  </r>
  <r>
    <x v="11"/>
    <x v="7"/>
    <x v="1"/>
    <x v="3"/>
    <x v="5"/>
    <n v="17"/>
    <n v="822"/>
    <n v="6"/>
    <n v="2510"/>
    <n v="602550"/>
  </r>
  <r>
    <x v="11"/>
    <x v="7"/>
    <x v="1"/>
    <x v="3"/>
    <x v="0"/>
    <n v="4"/>
    <n v="150"/>
    <n v="2"/>
    <n v="2510"/>
    <n v="602550"/>
  </r>
  <r>
    <x v="11"/>
    <x v="5"/>
    <x v="1"/>
    <x v="3"/>
    <x v="0"/>
    <n v="18"/>
    <n v="850"/>
    <n v="10"/>
    <n v="21047"/>
    <n v="6883481"/>
  </r>
  <r>
    <x v="11"/>
    <x v="5"/>
    <x v="1"/>
    <x v="3"/>
    <x v="4"/>
    <n v="1113"/>
    <n v="54255"/>
    <n v="342"/>
    <n v="21047"/>
    <n v="6883481"/>
  </r>
  <r>
    <x v="11"/>
    <x v="5"/>
    <x v="1"/>
    <x v="3"/>
    <x v="5"/>
    <n v="22"/>
    <n v="944"/>
    <n v="10"/>
    <n v="21047"/>
    <n v="6883481"/>
  </r>
  <r>
    <x v="11"/>
    <x v="5"/>
    <x v="1"/>
    <x v="3"/>
    <x v="2"/>
    <n v="882"/>
    <n v="43181"/>
    <n v="303"/>
    <n v="21047"/>
    <n v="6883481"/>
  </r>
  <r>
    <x v="11"/>
    <x v="5"/>
    <x v="1"/>
    <x v="3"/>
    <x v="1"/>
    <n v="0"/>
    <n v="0"/>
    <n v="0"/>
    <n v="21047"/>
    <n v="6883481"/>
  </r>
  <r>
    <x v="11"/>
    <x v="5"/>
    <x v="1"/>
    <x v="3"/>
    <x v="3"/>
    <n v="42"/>
    <n v="1725"/>
    <n v="18"/>
    <n v="21047"/>
    <n v="6883481"/>
  </r>
  <r>
    <x v="11"/>
    <x v="6"/>
    <x v="1"/>
    <x v="3"/>
    <x v="2"/>
    <n v="979"/>
    <n v="48935"/>
    <n v="344"/>
    <n v="21895"/>
    <n v="7205486"/>
  </r>
  <r>
    <x v="11"/>
    <x v="6"/>
    <x v="1"/>
    <x v="3"/>
    <x v="5"/>
    <n v="29"/>
    <n v="1230"/>
    <n v="6"/>
    <n v="21895"/>
    <n v="7205486"/>
  </r>
  <r>
    <x v="11"/>
    <x v="6"/>
    <x v="1"/>
    <x v="3"/>
    <x v="3"/>
    <n v="83"/>
    <n v="4131"/>
    <n v="31"/>
    <n v="21895"/>
    <n v="7205486"/>
  </r>
  <r>
    <x v="11"/>
    <x v="6"/>
    <x v="1"/>
    <x v="3"/>
    <x v="1"/>
    <n v="0"/>
    <n v="0"/>
    <n v="0"/>
    <n v="21895"/>
    <n v="7205486"/>
  </r>
  <r>
    <x v="11"/>
    <x v="6"/>
    <x v="1"/>
    <x v="3"/>
    <x v="0"/>
    <n v="41"/>
    <n v="2023"/>
    <n v="16"/>
    <n v="21895"/>
    <n v="7205486"/>
  </r>
  <r>
    <x v="11"/>
    <x v="6"/>
    <x v="1"/>
    <x v="3"/>
    <x v="4"/>
    <n v="1482"/>
    <n v="69950"/>
    <n v="419"/>
    <n v="21895"/>
    <n v="7205486"/>
  </r>
  <r>
    <x v="11"/>
    <x v="4"/>
    <x v="1"/>
    <x v="3"/>
    <x v="5"/>
    <n v="33"/>
    <n v="1890"/>
    <n v="7"/>
    <n v="22712"/>
    <n v="7642623"/>
  </r>
  <r>
    <x v="11"/>
    <x v="4"/>
    <x v="1"/>
    <x v="3"/>
    <x v="4"/>
    <n v="646"/>
    <n v="31898"/>
    <n v="207"/>
    <n v="22712"/>
    <n v="7642623"/>
  </r>
  <r>
    <x v="11"/>
    <x v="4"/>
    <x v="1"/>
    <x v="3"/>
    <x v="3"/>
    <n v="85"/>
    <n v="3870"/>
    <n v="34"/>
    <n v="22712"/>
    <n v="7642623"/>
  </r>
  <r>
    <x v="11"/>
    <x v="4"/>
    <x v="1"/>
    <x v="3"/>
    <x v="2"/>
    <n v="1787"/>
    <n v="92567"/>
    <n v="599"/>
    <n v="22712"/>
    <n v="7642623"/>
  </r>
  <r>
    <x v="11"/>
    <x v="4"/>
    <x v="1"/>
    <x v="3"/>
    <x v="0"/>
    <n v="32"/>
    <n v="1590"/>
    <n v="12"/>
    <n v="22712"/>
    <n v="7642623"/>
  </r>
  <r>
    <x v="11"/>
    <x v="4"/>
    <x v="1"/>
    <x v="3"/>
    <x v="1"/>
    <n v="0"/>
    <n v="0"/>
    <n v="0"/>
    <n v="22712"/>
    <n v="7642623"/>
  </r>
  <r>
    <x v="11"/>
    <x v="3"/>
    <x v="1"/>
    <x v="3"/>
    <x v="0"/>
    <n v="22"/>
    <n v="1350"/>
    <n v="13"/>
    <n v="24711"/>
    <n v="8248442"/>
  </r>
  <r>
    <x v="11"/>
    <x v="3"/>
    <x v="1"/>
    <x v="3"/>
    <x v="1"/>
    <n v="4"/>
    <n v="120"/>
    <n v="3"/>
    <n v="24711"/>
    <n v="8248442"/>
  </r>
  <r>
    <x v="11"/>
    <x v="3"/>
    <x v="1"/>
    <x v="3"/>
    <x v="2"/>
    <n v="2225"/>
    <n v="122201"/>
    <n v="717"/>
    <n v="24711"/>
    <n v="8248442"/>
  </r>
  <r>
    <x v="11"/>
    <x v="3"/>
    <x v="1"/>
    <x v="3"/>
    <x v="3"/>
    <n v="183"/>
    <n v="7726"/>
    <n v="58"/>
    <n v="24711"/>
    <n v="8248442"/>
  </r>
  <r>
    <x v="11"/>
    <x v="3"/>
    <x v="1"/>
    <x v="3"/>
    <x v="4"/>
    <n v="371"/>
    <n v="21770"/>
    <n v="121"/>
    <n v="24711"/>
    <n v="8248442"/>
  </r>
  <r>
    <x v="11"/>
    <x v="3"/>
    <x v="1"/>
    <x v="3"/>
    <x v="5"/>
    <n v="25"/>
    <n v="1390"/>
    <n v="8"/>
    <n v="24711"/>
    <n v="8248442"/>
  </r>
  <r>
    <x v="11"/>
    <x v="5"/>
    <x v="0"/>
    <x v="3"/>
    <x v="4"/>
    <n v="2152"/>
    <n v="104948"/>
    <n v="657"/>
    <n v="26152"/>
    <n v="8677527"/>
  </r>
  <r>
    <x v="11"/>
    <x v="5"/>
    <x v="0"/>
    <x v="3"/>
    <x v="0"/>
    <n v="28"/>
    <n v="1380"/>
    <n v="11"/>
    <n v="26152"/>
    <n v="8677527"/>
  </r>
  <r>
    <x v="11"/>
    <x v="5"/>
    <x v="0"/>
    <x v="3"/>
    <x v="1"/>
    <n v="0"/>
    <n v="0"/>
    <n v="0"/>
    <n v="26152"/>
    <n v="8677527"/>
  </r>
  <r>
    <x v="11"/>
    <x v="5"/>
    <x v="0"/>
    <x v="3"/>
    <x v="2"/>
    <n v="2595"/>
    <n v="129734"/>
    <n v="804"/>
    <n v="26152"/>
    <n v="8677527"/>
  </r>
  <r>
    <x v="11"/>
    <x v="5"/>
    <x v="0"/>
    <x v="3"/>
    <x v="3"/>
    <n v="29"/>
    <n v="1050"/>
    <n v="12"/>
    <n v="26152"/>
    <n v="8677527"/>
  </r>
  <r>
    <x v="11"/>
    <x v="5"/>
    <x v="0"/>
    <x v="3"/>
    <x v="5"/>
    <n v="16"/>
    <n v="532"/>
    <n v="4"/>
    <n v="26152"/>
    <n v="8677527"/>
  </r>
  <r>
    <x v="11"/>
    <x v="2"/>
    <x v="1"/>
    <x v="3"/>
    <x v="5"/>
    <n v="16"/>
    <n v="1200"/>
    <n v="7"/>
    <n v="26234"/>
    <n v="8820314"/>
  </r>
  <r>
    <x v="11"/>
    <x v="2"/>
    <x v="1"/>
    <x v="3"/>
    <x v="4"/>
    <n v="268"/>
    <n v="15832"/>
    <n v="93"/>
    <n v="26234"/>
    <n v="8820314"/>
  </r>
  <r>
    <x v="11"/>
    <x v="2"/>
    <x v="1"/>
    <x v="3"/>
    <x v="3"/>
    <n v="181"/>
    <n v="8902"/>
    <n v="56"/>
    <n v="26234"/>
    <n v="8820314"/>
  </r>
  <r>
    <x v="11"/>
    <x v="2"/>
    <x v="1"/>
    <x v="3"/>
    <x v="2"/>
    <n v="2355"/>
    <n v="131869"/>
    <n v="754"/>
    <n v="26234"/>
    <n v="8820314"/>
  </r>
  <r>
    <x v="11"/>
    <x v="2"/>
    <x v="1"/>
    <x v="3"/>
    <x v="0"/>
    <n v="54"/>
    <n v="2385"/>
    <n v="16"/>
    <n v="26234"/>
    <n v="8820314"/>
  </r>
  <r>
    <x v="11"/>
    <x v="2"/>
    <x v="1"/>
    <x v="3"/>
    <x v="1"/>
    <n v="4"/>
    <n v="180"/>
    <n v="3"/>
    <n v="26234"/>
    <n v="8820314"/>
  </r>
  <r>
    <x v="11"/>
    <x v="6"/>
    <x v="0"/>
    <x v="3"/>
    <x v="4"/>
    <n v="2432"/>
    <n v="120032"/>
    <n v="693"/>
    <n v="27254"/>
    <n v="9114755"/>
  </r>
  <r>
    <x v="11"/>
    <x v="6"/>
    <x v="0"/>
    <x v="3"/>
    <x v="5"/>
    <n v="17"/>
    <n v="960"/>
    <n v="11"/>
    <n v="27254"/>
    <n v="9114755"/>
  </r>
  <r>
    <x v="11"/>
    <x v="6"/>
    <x v="0"/>
    <x v="3"/>
    <x v="3"/>
    <n v="94"/>
    <n v="4515"/>
    <n v="37"/>
    <n v="27254"/>
    <n v="9114755"/>
  </r>
  <r>
    <x v="11"/>
    <x v="6"/>
    <x v="0"/>
    <x v="3"/>
    <x v="2"/>
    <n v="2633"/>
    <n v="137033"/>
    <n v="857"/>
    <n v="27254"/>
    <n v="9114755"/>
  </r>
  <r>
    <x v="11"/>
    <x v="6"/>
    <x v="0"/>
    <x v="3"/>
    <x v="1"/>
    <n v="0"/>
    <n v="0"/>
    <n v="0"/>
    <n v="27254"/>
    <n v="9114755"/>
  </r>
  <r>
    <x v="11"/>
    <x v="6"/>
    <x v="0"/>
    <x v="3"/>
    <x v="0"/>
    <n v="29"/>
    <n v="1620"/>
    <n v="14"/>
    <n v="27254"/>
    <n v="9114755"/>
  </r>
  <r>
    <x v="11"/>
    <x v="1"/>
    <x v="1"/>
    <x v="3"/>
    <x v="4"/>
    <n v="304"/>
    <n v="17369"/>
    <n v="89"/>
    <n v="28297"/>
    <n v="9504469"/>
  </r>
  <r>
    <x v="11"/>
    <x v="1"/>
    <x v="1"/>
    <x v="3"/>
    <x v="5"/>
    <n v="32"/>
    <n v="1801"/>
    <n v="13"/>
    <n v="28297"/>
    <n v="9504469"/>
  </r>
  <r>
    <x v="11"/>
    <x v="1"/>
    <x v="1"/>
    <x v="3"/>
    <x v="3"/>
    <n v="129"/>
    <n v="8065"/>
    <n v="50"/>
    <n v="28297"/>
    <n v="9504469"/>
  </r>
  <r>
    <x v="11"/>
    <x v="1"/>
    <x v="1"/>
    <x v="3"/>
    <x v="2"/>
    <n v="2395"/>
    <n v="136120"/>
    <n v="765"/>
    <n v="28297"/>
    <n v="9504469"/>
  </r>
  <r>
    <x v="11"/>
    <x v="1"/>
    <x v="1"/>
    <x v="3"/>
    <x v="1"/>
    <n v="12"/>
    <n v="420"/>
    <n v="4"/>
    <n v="28297"/>
    <n v="9504469"/>
  </r>
  <r>
    <x v="11"/>
    <x v="1"/>
    <x v="1"/>
    <x v="3"/>
    <x v="0"/>
    <n v="74"/>
    <n v="3639"/>
    <n v="14"/>
    <n v="28297"/>
    <n v="9504469"/>
  </r>
  <r>
    <x v="11"/>
    <x v="4"/>
    <x v="0"/>
    <x v="3"/>
    <x v="2"/>
    <n v="3992"/>
    <n v="212835"/>
    <n v="1262"/>
    <n v="28344"/>
    <n v="9631418"/>
  </r>
  <r>
    <x v="11"/>
    <x v="4"/>
    <x v="0"/>
    <x v="3"/>
    <x v="5"/>
    <n v="22"/>
    <n v="1380"/>
    <n v="11"/>
    <n v="28344"/>
    <n v="9631418"/>
  </r>
  <r>
    <x v="11"/>
    <x v="4"/>
    <x v="0"/>
    <x v="3"/>
    <x v="3"/>
    <n v="158"/>
    <n v="6545"/>
    <n v="51"/>
    <n v="28344"/>
    <n v="9631418"/>
  </r>
  <r>
    <x v="11"/>
    <x v="4"/>
    <x v="0"/>
    <x v="3"/>
    <x v="1"/>
    <n v="0"/>
    <n v="0"/>
    <n v="0"/>
    <n v="28344"/>
    <n v="9631418"/>
  </r>
  <r>
    <x v="11"/>
    <x v="4"/>
    <x v="0"/>
    <x v="3"/>
    <x v="0"/>
    <n v="36"/>
    <n v="1860"/>
    <n v="13"/>
    <n v="28344"/>
    <n v="9631418"/>
  </r>
  <r>
    <x v="11"/>
    <x v="4"/>
    <x v="0"/>
    <x v="3"/>
    <x v="4"/>
    <n v="1141"/>
    <n v="57196"/>
    <n v="381"/>
    <n v="28344"/>
    <n v="9631418"/>
  </r>
  <r>
    <x v="11"/>
    <x v="0"/>
    <x v="1"/>
    <x v="3"/>
    <x v="5"/>
    <n v="108"/>
    <n v="4812"/>
    <n v="51"/>
    <n v="30091"/>
    <n v="7613241"/>
  </r>
  <r>
    <x v="11"/>
    <x v="0"/>
    <x v="1"/>
    <x v="3"/>
    <x v="0"/>
    <n v="42"/>
    <n v="2370"/>
    <n v="12"/>
    <n v="30091"/>
    <n v="7613241"/>
  </r>
  <r>
    <x v="11"/>
    <x v="0"/>
    <x v="1"/>
    <x v="3"/>
    <x v="1"/>
    <n v="10"/>
    <n v="360"/>
    <n v="5"/>
    <n v="30091"/>
    <n v="7613241"/>
  </r>
  <r>
    <x v="11"/>
    <x v="0"/>
    <x v="1"/>
    <x v="3"/>
    <x v="2"/>
    <n v="1971"/>
    <n v="113791"/>
    <n v="745"/>
    <n v="30091"/>
    <n v="7613241"/>
  </r>
  <r>
    <x v="11"/>
    <x v="0"/>
    <x v="1"/>
    <x v="3"/>
    <x v="3"/>
    <n v="108"/>
    <n v="6560"/>
    <n v="38"/>
    <n v="30091"/>
    <n v="7613241"/>
  </r>
  <r>
    <x v="11"/>
    <x v="0"/>
    <x v="1"/>
    <x v="3"/>
    <x v="4"/>
    <n v="205"/>
    <n v="12212"/>
    <n v="72"/>
    <n v="30091"/>
    <n v="7613241"/>
  </r>
  <r>
    <x v="11"/>
    <x v="3"/>
    <x v="0"/>
    <x v="3"/>
    <x v="2"/>
    <n v="4426"/>
    <n v="250100"/>
    <n v="1371"/>
    <n v="30770"/>
    <n v="10361110"/>
  </r>
  <r>
    <x v="11"/>
    <x v="3"/>
    <x v="0"/>
    <x v="3"/>
    <x v="5"/>
    <n v="40"/>
    <n v="2630"/>
    <n v="12"/>
    <n v="30770"/>
    <n v="10361110"/>
  </r>
  <r>
    <x v="11"/>
    <x v="3"/>
    <x v="0"/>
    <x v="3"/>
    <x v="3"/>
    <n v="202"/>
    <n v="9230"/>
    <n v="64"/>
    <n v="30770"/>
    <n v="10361110"/>
  </r>
  <r>
    <x v="11"/>
    <x v="3"/>
    <x v="0"/>
    <x v="3"/>
    <x v="0"/>
    <n v="63"/>
    <n v="3851"/>
    <n v="22"/>
    <n v="30770"/>
    <n v="10361110"/>
  </r>
  <r>
    <x v="11"/>
    <x v="3"/>
    <x v="0"/>
    <x v="3"/>
    <x v="1"/>
    <n v="3"/>
    <n v="120"/>
    <n v="3"/>
    <n v="30770"/>
    <n v="10361110"/>
  </r>
  <r>
    <x v="11"/>
    <x v="3"/>
    <x v="0"/>
    <x v="3"/>
    <x v="4"/>
    <n v="796"/>
    <n v="41151"/>
    <n v="235"/>
    <n v="30770"/>
    <n v="10361110"/>
  </r>
  <r>
    <x v="11"/>
    <x v="2"/>
    <x v="0"/>
    <x v="3"/>
    <x v="5"/>
    <n v="28"/>
    <n v="1620"/>
    <n v="14"/>
    <n v="32397"/>
    <n v="10973864"/>
  </r>
  <r>
    <x v="11"/>
    <x v="2"/>
    <x v="0"/>
    <x v="3"/>
    <x v="0"/>
    <n v="126"/>
    <n v="6384"/>
    <n v="40"/>
    <n v="32397"/>
    <n v="10973864"/>
  </r>
  <r>
    <x v="11"/>
    <x v="2"/>
    <x v="0"/>
    <x v="3"/>
    <x v="1"/>
    <n v="13"/>
    <n v="600"/>
    <n v="10"/>
    <n v="32397"/>
    <n v="10973864"/>
  </r>
  <r>
    <x v="11"/>
    <x v="2"/>
    <x v="0"/>
    <x v="3"/>
    <x v="2"/>
    <n v="4687"/>
    <n v="265611"/>
    <n v="1422"/>
    <n v="32397"/>
    <n v="10973864"/>
  </r>
  <r>
    <x v="11"/>
    <x v="2"/>
    <x v="0"/>
    <x v="3"/>
    <x v="3"/>
    <n v="223"/>
    <n v="9844"/>
    <n v="61"/>
    <n v="32397"/>
    <n v="10973864"/>
  </r>
  <r>
    <x v="11"/>
    <x v="2"/>
    <x v="0"/>
    <x v="3"/>
    <x v="4"/>
    <n v="744"/>
    <n v="39122"/>
    <n v="196"/>
    <n v="32397"/>
    <n v="10973864"/>
  </r>
  <r>
    <x v="11"/>
    <x v="1"/>
    <x v="0"/>
    <x v="3"/>
    <x v="0"/>
    <n v="139"/>
    <n v="7104"/>
    <n v="34"/>
    <n v="34659"/>
    <n v="11743150"/>
  </r>
  <r>
    <x v="11"/>
    <x v="1"/>
    <x v="0"/>
    <x v="3"/>
    <x v="5"/>
    <n v="46"/>
    <n v="2370"/>
    <n v="14"/>
    <n v="34659"/>
    <n v="11743150"/>
  </r>
  <r>
    <x v="11"/>
    <x v="1"/>
    <x v="0"/>
    <x v="3"/>
    <x v="4"/>
    <n v="585"/>
    <n v="34375"/>
    <n v="167"/>
    <n v="34659"/>
    <n v="11743150"/>
  </r>
  <r>
    <x v="11"/>
    <x v="1"/>
    <x v="0"/>
    <x v="3"/>
    <x v="1"/>
    <n v="30"/>
    <n v="1440"/>
    <n v="14"/>
    <n v="34659"/>
    <n v="11743150"/>
  </r>
  <r>
    <x v="11"/>
    <x v="1"/>
    <x v="0"/>
    <x v="3"/>
    <x v="2"/>
    <n v="4756"/>
    <n v="286417"/>
    <n v="1499"/>
    <n v="34659"/>
    <n v="11743150"/>
  </r>
  <r>
    <x v="11"/>
    <x v="1"/>
    <x v="0"/>
    <x v="3"/>
    <x v="3"/>
    <n v="194"/>
    <n v="10614"/>
    <n v="64"/>
    <n v="34659"/>
    <n v="11743150"/>
  </r>
  <r>
    <x v="11"/>
    <x v="0"/>
    <x v="0"/>
    <x v="3"/>
    <x v="1"/>
    <n v="45"/>
    <n v="1830"/>
    <n v="13"/>
    <n v="37059"/>
    <n v="9427955"/>
  </r>
  <r>
    <x v="11"/>
    <x v="0"/>
    <x v="0"/>
    <x v="3"/>
    <x v="2"/>
    <n v="3721"/>
    <n v="231140"/>
    <n v="1445"/>
    <n v="37059"/>
    <n v="9427955"/>
  </r>
  <r>
    <x v="11"/>
    <x v="0"/>
    <x v="0"/>
    <x v="3"/>
    <x v="3"/>
    <n v="123"/>
    <n v="7815"/>
    <n v="49"/>
    <n v="37059"/>
    <n v="9427955"/>
  </r>
  <r>
    <x v="11"/>
    <x v="0"/>
    <x v="0"/>
    <x v="3"/>
    <x v="4"/>
    <n v="359"/>
    <n v="22425"/>
    <n v="139"/>
    <n v="37059"/>
    <n v="9427955"/>
  </r>
  <r>
    <x v="11"/>
    <x v="0"/>
    <x v="0"/>
    <x v="3"/>
    <x v="5"/>
    <n v="116"/>
    <n v="6359"/>
    <n v="67"/>
    <n v="37059"/>
    <n v="9427955"/>
  </r>
  <r>
    <x v="11"/>
    <x v="0"/>
    <x v="0"/>
    <x v="3"/>
    <x v="0"/>
    <n v="71"/>
    <n v="3619"/>
    <n v="26"/>
    <n v="37059"/>
    <n v="9427955"/>
  </r>
  <r>
    <x v="12"/>
    <x v="0"/>
    <x v="0"/>
    <x v="0"/>
    <x v="0"/>
    <n v="2"/>
    <n v="60"/>
    <n v="1"/>
    <n v="453597"/>
    <n v="75203027"/>
  </r>
  <r>
    <x v="12"/>
    <x v="0"/>
    <x v="0"/>
    <x v="0"/>
    <x v="1"/>
    <n v="0"/>
    <n v="0"/>
    <n v="0"/>
    <n v="453597"/>
    <n v="75203027"/>
  </r>
  <r>
    <x v="12"/>
    <x v="0"/>
    <x v="0"/>
    <x v="0"/>
    <x v="2"/>
    <n v="449"/>
    <n v="27277"/>
    <n v="216"/>
    <n v="453597"/>
    <n v="75203027"/>
  </r>
  <r>
    <x v="12"/>
    <x v="0"/>
    <x v="0"/>
    <x v="0"/>
    <x v="3"/>
    <n v="5"/>
    <n v="300"/>
    <n v="3"/>
    <n v="453597"/>
    <n v="75203027"/>
  </r>
  <r>
    <x v="12"/>
    <x v="0"/>
    <x v="0"/>
    <x v="0"/>
    <x v="4"/>
    <n v="18"/>
    <n v="1020"/>
    <n v="9"/>
    <n v="453597"/>
    <n v="75203027"/>
  </r>
  <r>
    <x v="12"/>
    <x v="0"/>
    <x v="0"/>
    <x v="0"/>
    <x v="5"/>
    <n v="1"/>
    <n v="90"/>
    <n v="1"/>
    <n v="453597"/>
    <n v="75203027"/>
  </r>
  <r>
    <x v="12"/>
    <x v="12"/>
    <x v="0"/>
    <x v="0"/>
    <x v="0"/>
    <n v="0"/>
    <n v="0"/>
    <n v="0"/>
    <n v="457040"/>
    <n v="141788334"/>
  </r>
  <r>
    <x v="12"/>
    <x v="12"/>
    <x v="0"/>
    <x v="0"/>
    <x v="1"/>
    <n v="0"/>
    <n v="0"/>
    <n v="0"/>
    <n v="457040"/>
    <n v="141788334"/>
  </r>
  <r>
    <x v="12"/>
    <x v="12"/>
    <x v="0"/>
    <x v="0"/>
    <x v="2"/>
    <n v="704"/>
    <n v="36954"/>
    <n v="337"/>
    <n v="457040"/>
    <n v="141788334"/>
  </r>
  <r>
    <x v="12"/>
    <x v="12"/>
    <x v="0"/>
    <x v="0"/>
    <x v="3"/>
    <n v="0"/>
    <n v="0"/>
    <n v="0"/>
    <n v="457040"/>
    <n v="141788334"/>
  </r>
  <r>
    <x v="12"/>
    <x v="12"/>
    <x v="0"/>
    <x v="0"/>
    <x v="4"/>
    <n v="36"/>
    <n v="1990"/>
    <n v="25"/>
    <n v="457040"/>
    <n v="141788334"/>
  </r>
  <r>
    <x v="12"/>
    <x v="12"/>
    <x v="0"/>
    <x v="0"/>
    <x v="5"/>
    <n v="0"/>
    <n v="0"/>
    <n v="0"/>
    <n v="457040"/>
    <n v="141788334"/>
  </r>
  <r>
    <x v="12"/>
    <x v="7"/>
    <x v="0"/>
    <x v="0"/>
    <x v="0"/>
    <n v="2"/>
    <n v="60"/>
    <n v="2"/>
    <n v="466244"/>
    <n v="143186591"/>
  </r>
  <r>
    <x v="12"/>
    <x v="7"/>
    <x v="0"/>
    <x v="0"/>
    <x v="1"/>
    <n v="0"/>
    <n v="0"/>
    <n v="0"/>
    <n v="466244"/>
    <n v="143186591"/>
  </r>
  <r>
    <x v="12"/>
    <x v="7"/>
    <x v="0"/>
    <x v="0"/>
    <x v="2"/>
    <n v="626"/>
    <n v="31403"/>
    <n v="339"/>
    <n v="466244"/>
    <n v="143186591"/>
  </r>
  <r>
    <x v="12"/>
    <x v="7"/>
    <x v="0"/>
    <x v="0"/>
    <x v="3"/>
    <n v="0"/>
    <n v="0"/>
    <n v="0"/>
    <n v="466244"/>
    <n v="143186591"/>
  </r>
  <r>
    <x v="12"/>
    <x v="7"/>
    <x v="0"/>
    <x v="0"/>
    <x v="4"/>
    <n v="44"/>
    <n v="1898"/>
    <n v="30"/>
    <n v="466244"/>
    <n v="143186591"/>
  </r>
  <r>
    <x v="12"/>
    <x v="7"/>
    <x v="0"/>
    <x v="0"/>
    <x v="5"/>
    <n v="0"/>
    <n v="0"/>
    <n v="0"/>
    <n v="466244"/>
    <n v="143186591"/>
  </r>
  <r>
    <x v="12"/>
    <x v="11"/>
    <x v="0"/>
    <x v="0"/>
    <x v="0"/>
    <n v="0"/>
    <n v="0"/>
    <n v="0"/>
    <n v="469669"/>
    <n v="146170083"/>
  </r>
  <r>
    <x v="12"/>
    <x v="11"/>
    <x v="0"/>
    <x v="0"/>
    <x v="1"/>
    <n v="0"/>
    <n v="0"/>
    <n v="0"/>
    <n v="469669"/>
    <n v="146170083"/>
  </r>
  <r>
    <x v="12"/>
    <x v="11"/>
    <x v="0"/>
    <x v="0"/>
    <x v="2"/>
    <n v="743"/>
    <n v="42006"/>
    <n v="359"/>
    <n v="469669"/>
    <n v="146170083"/>
  </r>
  <r>
    <x v="12"/>
    <x v="11"/>
    <x v="0"/>
    <x v="0"/>
    <x v="3"/>
    <n v="0"/>
    <n v="0"/>
    <n v="0"/>
    <n v="469669"/>
    <n v="146170083"/>
  </r>
  <r>
    <x v="12"/>
    <x v="11"/>
    <x v="0"/>
    <x v="0"/>
    <x v="4"/>
    <n v="74"/>
    <n v="3467"/>
    <n v="37"/>
    <n v="469669"/>
    <n v="146170083"/>
  </r>
  <r>
    <x v="12"/>
    <x v="11"/>
    <x v="0"/>
    <x v="0"/>
    <x v="5"/>
    <n v="0"/>
    <n v="0"/>
    <n v="0"/>
    <n v="469669"/>
    <n v="146170083"/>
  </r>
  <r>
    <x v="12"/>
    <x v="10"/>
    <x v="0"/>
    <x v="0"/>
    <x v="0"/>
    <n v="0"/>
    <n v="0"/>
    <n v="0"/>
    <n v="471401"/>
    <n v="137925097"/>
  </r>
  <r>
    <x v="12"/>
    <x v="10"/>
    <x v="0"/>
    <x v="0"/>
    <x v="1"/>
    <n v="0"/>
    <n v="0"/>
    <n v="0"/>
    <n v="471401"/>
    <n v="137925097"/>
  </r>
  <r>
    <x v="12"/>
    <x v="10"/>
    <x v="0"/>
    <x v="0"/>
    <x v="2"/>
    <n v="781"/>
    <n v="41629"/>
    <n v="335"/>
    <n v="471401"/>
    <n v="137925097"/>
  </r>
  <r>
    <x v="12"/>
    <x v="10"/>
    <x v="0"/>
    <x v="0"/>
    <x v="3"/>
    <n v="0"/>
    <n v="0"/>
    <n v="0"/>
    <n v="471401"/>
    <n v="137925097"/>
  </r>
  <r>
    <x v="12"/>
    <x v="10"/>
    <x v="0"/>
    <x v="0"/>
    <x v="4"/>
    <n v="55"/>
    <n v="2287"/>
    <n v="22"/>
    <n v="471401"/>
    <n v="137925097"/>
  </r>
  <r>
    <x v="12"/>
    <x v="10"/>
    <x v="0"/>
    <x v="0"/>
    <x v="5"/>
    <n v="0"/>
    <n v="0"/>
    <n v="0"/>
    <n v="471401"/>
    <n v="137925097"/>
  </r>
  <r>
    <x v="12"/>
    <x v="0"/>
    <x v="1"/>
    <x v="0"/>
    <x v="0"/>
    <n v="8"/>
    <n v="240"/>
    <n v="1"/>
    <n v="471501"/>
    <n v="78218803"/>
  </r>
  <r>
    <x v="12"/>
    <x v="0"/>
    <x v="1"/>
    <x v="0"/>
    <x v="1"/>
    <n v="0"/>
    <n v="0"/>
    <n v="0"/>
    <n v="471501"/>
    <n v="78218803"/>
  </r>
  <r>
    <x v="12"/>
    <x v="0"/>
    <x v="1"/>
    <x v="0"/>
    <x v="2"/>
    <n v="417"/>
    <n v="20911"/>
    <n v="224"/>
    <n v="471501"/>
    <n v="78218803"/>
  </r>
  <r>
    <x v="12"/>
    <x v="0"/>
    <x v="1"/>
    <x v="0"/>
    <x v="3"/>
    <n v="0"/>
    <n v="0"/>
    <n v="0"/>
    <n v="471501"/>
    <n v="78218803"/>
  </r>
  <r>
    <x v="12"/>
    <x v="0"/>
    <x v="1"/>
    <x v="0"/>
    <x v="4"/>
    <n v="5"/>
    <n v="290"/>
    <n v="2"/>
    <n v="471501"/>
    <n v="78218803"/>
  </r>
  <r>
    <x v="12"/>
    <x v="0"/>
    <x v="1"/>
    <x v="0"/>
    <x v="5"/>
    <n v="0"/>
    <n v="0"/>
    <n v="0"/>
    <n v="471501"/>
    <n v="78218803"/>
  </r>
  <r>
    <x v="12"/>
    <x v="12"/>
    <x v="1"/>
    <x v="0"/>
    <x v="0"/>
    <n v="0"/>
    <n v="0"/>
    <n v="0"/>
    <n v="473876"/>
    <n v="146706484"/>
  </r>
  <r>
    <x v="12"/>
    <x v="12"/>
    <x v="1"/>
    <x v="0"/>
    <x v="1"/>
    <n v="0"/>
    <n v="0"/>
    <n v="0"/>
    <n v="473876"/>
    <n v="146706484"/>
  </r>
  <r>
    <x v="12"/>
    <x v="12"/>
    <x v="1"/>
    <x v="0"/>
    <x v="2"/>
    <n v="465"/>
    <n v="25233"/>
    <n v="252"/>
    <n v="473876"/>
    <n v="146706484"/>
  </r>
  <r>
    <x v="12"/>
    <x v="12"/>
    <x v="1"/>
    <x v="0"/>
    <x v="3"/>
    <n v="0"/>
    <n v="0"/>
    <n v="0"/>
    <n v="473876"/>
    <n v="146706484"/>
  </r>
  <r>
    <x v="12"/>
    <x v="12"/>
    <x v="1"/>
    <x v="0"/>
    <x v="4"/>
    <n v="27"/>
    <n v="1645"/>
    <n v="8"/>
    <n v="473876"/>
    <n v="146706484"/>
  </r>
  <r>
    <x v="12"/>
    <x v="12"/>
    <x v="1"/>
    <x v="0"/>
    <x v="5"/>
    <n v="0"/>
    <n v="0"/>
    <n v="0"/>
    <n v="473876"/>
    <n v="146706484"/>
  </r>
  <r>
    <x v="12"/>
    <x v="5"/>
    <x v="0"/>
    <x v="0"/>
    <x v="0"/>
    <n v="1"/>
    <n v="30"/>
    <n v="1"/>
    <n v="475198"/>
    <n v="144996585"/>
  </r>
  <r>
    <x v="12"/>
    <x v="5"/>
    <x v="0"/>
    <x v="0"/>
    <x v="1"/>
    <n v="0"/>
    <n v="0"/>
    <n v="0"/>
    <n v="475198"/>
    <n v="144996585"/>
  </r>
  <r>
    <x v="12"/>
    <x v="5"/>
    <x v="0"/>
    <x v="0"/>
    <x v="2"/>
    <n v="613"/>
    <n v="32458"/>
    <n v="349"/>
    <n v="475198"/>
    <n v="144996585"/>
  </r>
  <r>
    <x v="12"/>
    <x v="5"/>
    <x v="0"/>
    <x v="0"/>
    <x v="3"/>
    <n v="6"/>
    <n v="240"/>
    <n v="2"/>
    <n v="475198"/>
    <n v="144996585"/>
  </r>
  <r>
    <x v="12"/>
    <x v="5"/>
    <x v="0"/>
    <x v="0"/>
    <x v="4"/>
    <n v="54"/>
    <n v="2547"/>
    <n v="24"/>
    <n v="475198"/>
    <n v="144996585"/>
  </r>
  <r>
    <x v="12"/>
    <x v="5"/>
    <x v="0"/>
    <x v="0"/>
    <x v="5"/>
    <n v="0"/>
    <n v="0"/>
    <n v="0"/>
    <n v="475198"/>
    <n v="144996585"/>
  </r>
  <r>
    <x v="12"/>
    <x v="9"/>
    <x v="0"/>
    <x v="0"/>
    <x v="0"/>
    <n v="0"/>
    <n v="0"/>
    <n v="0"/>
    <n v="479577"/>
    <n v="147485788"/>
  </r>
  <r>
    <x v="12"/>
    <x v="9"/>
    <x v="0"/>
    <x v="0"/>
    <x v="1"/>
    <n v="0"/>
    <n v="0"/>
    <n v="0"/>
    <n v="479577"/>
    <n v="147485788"/>
  </r>
  <r>
    <x v="12"/>
    <x v="9"/>
    <x v="0"/>
    <x v="0"/>
    <x v="2"/>
    <n v="798"/>
    <n v="36881"/>
    <n v="374"/>
    <n v="479577"/>
    <n v="147485788"/>
  </r>
  <r>
    <x v="12"/>
    <x v="9"/>
    <x v="0"/>
    <x v="0"/>
    <x v="3"/>
    <n v="0"/>
    <n v="0"/>
    <n v="0"/>
    <n v="479577"/>
    <n v="147485788"/>
  </r>
  <r>
    <x v="12"/>
    <x v="9"/>
    <x v="0"/>
    <x v="0"/>
    <x v="4"/>
    <n v="86"/>
    <n v="4070"/>
    <n v="32"/>
    <n v="479577"/>
    <n v="147485788"/>
  </r>
  <r>
    <x v="12"/>
    <x v="9"/>
    <x v="0"/>
    <x v="0"/>
    <x v="5"/>
    <n v="0"/>
    <n v="0"/>
    <n v="0"/>
    <n v="479577"/>
    <n v="147485788"/>
  </r>
  <r>
    <x v="12"/>
    <x v="8"/>
    <x v="0"/>
    <x v="0"/>
    <x v="0"/>
    <n v="0"/>
    <n v="0"/>
    <n v="0"/>
    <n v="481079"/>
    <n v="148977377"/>
  </r>
  <r>
    <x v="12"/>
    <x v="8"/>
    <x v="0"/>
    <x v="0"/>
    <x v="1"/>
    <n v="0"/>
    <n v="0"/>
    <n v="0"/>
    <n v="481079"/>
    <n v="148977377"/>
  </r>
  <r>
    <x v="12"/>
    <x v="8"/>
    <x v="0"/>
    <x v="0"/>
    <x v="2"/>
    <n v="840"/>
    <n v="41761"/>
    <n v="392"/>
    <n v="481079"/>
    <n v="148977377"/>
  </r>
  <r>
    <x v="12"/>
    <x v="8"/>
    <x v="0"/>
    <x v="0"/>
    <x v="3"/>
    <n v="0"/>
    <n v="0"/>
    <n v="0"/>
    <n v="481079"/>
    <n v="148977377"/>
  </r>
  <r>
    <x v="12"/>
    <x v="8"/>
    <x v="0"/>
    <x v="0"/>
    <x v="4"/>
    <n v="69"/>
    <n v="3607"/>
    <n v="27"/>
    <n v="481079"/>
    <n v="148977377"/>
  </r>
  <r>
    <x v="12"/>
    <x v="8"/>
    <x v="0"/>
    <x v="0"/>
    <x v="5"/>
    <n v="0"/>
    <n v="0"/>
    <n v="0"/>
    <n v="481079"/>
    <n v="148977377"/>
  </r>
  <r>
    <x v="12"/>
    <x v="2"/>
    <x v="0"/>
    <x v="0"/>
    <x v="0"/>
    <n v="5"/>
    <n v="150"/>
    <n v="1"/>
    <n v="481176"/>
    <n v="150468633"/>
  </r>
  <r>
    <x v="12"/>
    <x v="2"/>
    <x v="0"/>
    <x v="0"/>
    <x v="1"/>
    <n v="0"/>
    <n v="0"/>
    <n v="0"/>
    <n v="481176"/>
    <n v="150468633"/>
  </r>
  <r>
    <x v="12"/>
    <x v="2"/>
    <x v="0"/>
    <x v="0"/>
    <x v="2"/>
    <n v="633"/>
    <n v="38991"/>
    <n v="310"/>
    <n v="481176"/>
    <n v="150468633"/>
  </r>
  <r>
    <x v="12"/>
    <x v="2"/>
    <x v="0"/>
    <x v="0"/>
    <x v="3"/>
    <n v="12"/>
    <n v="560"/>
    <n v="3"/>
    <n v="481176"/>
    <n v="150468633"/>
  </r>
  <r>
    <x v="12"/>
    <x v="2"/>
    <x v="0"/>
    <x v="0"/>
    <x v="4"/>
    <n v="19"/>
    <n v="875"/>
    <n v="7"/>
    <n v="481176"/>
    <n v="150468633"/>
  </r>
  <r>
    <x v="12"/>
    <x v="2"/>
    <x v="0"/>
    <x v="0"/>
    <x v="5"/>
    <n v="1"/>
    <n v="30"/>
    <n v="1"/>
    <n v="481176"/>
    <n v="150468633"/>
  </r>
  <r>
    <x v="12"/>
    <x v="6"/>
    <x v="0"/>
    <x v="0"/>
    <x v="0"/>
    <n v="3"/>
    <n v="90"/>
    <n v="1"/>
    <n v="481512"/>
    <n v="148579816"/>
  </r>
  <r>
    <x v="12"/>
    <x v="6"/>
    <x v="0"/>
    <x v="0"/>
    <x v="1"/>
    <n v="0"/>
    <n v="0"/>
    <n v="0"/>
    <n v="481512"/>
    <n v="148579816"/>
  </r>
  <r>
    <x v="12"/>
    <x v="6"/>
    <x v="0"/>
    <x v="0"/>
    <x v="2"/>
    <n v="621"/>
    <n v="33938"/>
    <n v="323"/>
    <n v="481512"/>
    <n v="148579816"/>
  </r>
  <r>
    <x v="12"/>
    <x v="6"/>
    <x v="0"/>
    <x v="0"/>
    <x v="3"/>
    <n v="10"/>
    <n v="370"/>
    <n v="3"/>
    <n v="481512"/>
    <n v="148579816"/>
  </r>
  <r>
    <x v="12"/>
    <x v="6"/>
    <x v="0"/>
    <x v="0"/>
    <x v="4"/>
    <n v="44"/>
    <n v="1861"/>
    <n v="19"/>
    <n v="481512"/>
    <n v="148579816"/>
  </r>
  <r>
    <x v="12"/>
    <x v="6"/>
    <x v="0"/>
    <x v="0"/>
    <x v="5"/>
    <n v="1"/>
    <n v="30"/>
    <n v="1"/>
    <n v="481512"/>
    <n v="148579816"/>
  </r>
  <r>
    <x v="12"/>
    <x v="3"/>
    <x v="0"/>
    <x v="0"/>
    <x v="0"/>
    <n v="3"/>
    <n v="160"/>
    <n v="2"/>
    <n v="481598"/>
    <n v="151213922"/>
  </r>
  <r>
    <x v="12"/>
    <x v="3"/>
    <x v="0"/>
    <x v="0"/>
    <x v="1"/>
    <n v="0"/>
    <n v="0"/>
    <n v="0"/>
    <n v="481598"/>
    <n v="151213922"/>
  </r>
  <r>
    <x v="12"/>
    <x v="3"/>
    <x v="0"/>
    <x v="0"/>
    <x v="2"/>
    <n v="635"/>
    <n v="37837"/>
    <n v="286"/>
    <n v="481598"/>
    <n v="151213922"/>
  </r>
  <r>
    <x v="12"/>
    <x v="3"/>
    <x v="0"/>
    <x v="0"/>
    <x v="3"/>
    <n v="2"/>
    <n v="60"/>
    <n v="1"/>
    <n v="481598"/>
    <n v="151213922"/>
  </r>
  <r>
    <x v="12"/>
    <x v="3"/>
    <x v="0"/>
    <x v="0"/>
    <x v="4"/>
    <n v="17"/>
    <n v="986"/>
    <n v="9"/>
    <n v="481598"/>
    <n v="151213922"/>
  </r>
  <r>
    <x v="12"/>
    <x v="3"/>
    <x v="0"/>
    <x v="0"/>
    <x v="5"/>
    <n v="2"/>
    <n v="60"/>
    <n v="2"/>
    <n v="481598"/>
    <n v="151213922"/>
  </r>
  <r>
    <x v="12"/>
    <x v="1"/>
    <x v="0"/>
    <x v="0"/>
    <x v="0"/>
    <n v="1"/>
    <n v="30"/>
    <n v="1"/>
    <n v="483299"/>
    <n v="152495093"/>
  </r>
  <r>
    <x v="12"/>
    <x v="1"/>
    <x v="0"/>
    <x v="0"/>
    <x v="1"/>
    <n v="0"/>
    <n v="0"/>
    <n v="0"/>
    <n v="483299"/>
    <n v="152495093"/>
  </r>
  <r>
    <x v="12"/>
    <x v="1"/>
    <x v="0"/>
    <x v="0"/>
    <x v="2"/>
    <n v="552"/>
    <n v="33536"/>
    <n v="259"/>
    <n v="483299"/>
    <n v="152495093"/>
  </r>
  <r>
    <x v="12"/>
    <x v="1"/>
    <x v="0"/>
    <x v="0"/>
    <x v="3"/>
    <n v="6"/>
    <n v="390"/>
    <n v="3"/>
    <n v="483299"/>
    <n v="152495093"/>
  </r>
  <r>
    <x v="12"/>
    <x v="1"/>
    <x v="0"/>
    <x v="0"/>
    <x v="4"/>
    <n v="28"/>
    <n v="1640"/>
    <n v="12"/>
    <n v="483299"/>
    <n v="152495093"/>
  </r>
  <r>
    <x v="12"/>
    <x v="1"/>
    <x v="0"/>
    <x v="0"/>
    <x v="5"/>
    <n v="3"/>
    <n v="270"/>
    <n v="1"/>
    <n v="483299"/>
    <n v="152495093"/>
  </r>
  <r>
    <x v="12"/>
    <x v="7"/>
    <x v="1"/>
    <x v="0"/>
    <x v="0"/>
    <n v="0"/>
    <n v="0"/>
    <n v="0"/>
    <n v="484485"/>
    <n v="148466926"/>
  </r>
  <r>
    <x v="12"/>
    <x v="7"/>
    <x v="1"/>
    <x v="0"/>
    <x v="1"/>
    <n v="0"/>
    <n v="0"/>
    <n v="0"/>
    <n v="484485"/>
    <n v="148466926"/>
  </r>
  <r>
    <x v="12"/>
    <x v="7"/>
    <x v="1"/>
    <x v="0"/>
    <x v="2"/>
    <n v="485"/>
    <n v="24469"/>
    <n v="241"/>
    <n v="484485"/>
    <n v="148466926"/>
  </r>
  <r>
    <x v="12"/>
    <x v="7"/>
    <x v="1"/>
    <x v="0"/>
    <x v="3"/>
    <n v="0"/>
    <n v="0"/>
    <n v="0"/>
    <n v="484485"/>
    <n v="148466926"/>
  </r>
  <r>
    <x v="12"/>
    <x v="7"/>
    <x v="1"/>
    <x v="0"/>
    <x v="4"/>
    <n v="40"/>
    <n v="2284"/>
    <n v="13"/>
    <n v="484485"/>
    <n v="148466926"/>
  </r>
  <r>
    <x v="12"/>
    <x v="7"/>
    <x v="1"/>
    <x v="0"/>
    <x v="5"/>
    <n v="0"/>
    <n v="0"/>
    <n v="0"/>
    <n v="484485"/>
    <n v="148466926"/>
  </r>
  <r>
    <x v="12"/>
    <x v="4"/>
    <x v="0"/>
    <x v="0"/>
    <x v="0"/>
    <n v="7"/>
    <n v="490"/>
    <n v="2"/>
    <n v="484655"/>
    <n v="151290231"/>
  </r>
  <r>
    <x v="12"/>
    <x v="4"/>
    <x v="0"/>
    <x v="0"/>
    <x v="1"/>
    <n v="0"/>
    <n v="0"/>
    <n v="0"/>
    <n v="484655"/>
    <n v="151290231"/>
  </r>
  <r>
    <x v="12"/>
    <x v="4"/>
    <x v="0"/>
    <x v="0"/>
    <x v="2"/>
    <n v="641"/>
    <n v="34798"/>
    <n v="328"/>
    <n v="484655"/>
    <n v="151290231"/>
  </r>
  <r>
    <x v="12"/>
    <x v="4"/>
    <x v="0"/>
    <x v="0"/>
    <x v="3"/>
    <n v="12"/>
    <n v="390"/>
    <n v="3"/>
    <n v="484655"/>
    <n v="151290231"/>
  </r>
  <r>
    <x v="12"/>
    <x v="4"/>
    <x v="0"/>
    <x v="0"/>
    <x v="4"/>
    <n v="31"/>
    <n v="1690"/>
    <n v="14"/>
    <n v="484655"/>
    <n v="151290231"/>
  </r>
  <r>
    <x v="12"/>
    <x v="4"/>
    <x v="0"/>
    <x v="0"/>
    <x v="5"/>
    <n v="1"/>
    <n v="90"/>
    <n v="1"/>
    <n v="484655"/>
    <n v="151290231"/>
  </r>
  <r>
    <x v="12"/>
    <x v="11"/>
    <x v="1"/>
    <x v="0"/>
    <x v="0"/>
    <n v="0"/>
    <n v="0"/>
    <n v="0"/>
    <n v="485957"/>
    <n v="151153500"/>
  </r>
  <r>
    <x v="12"/>
    <x v="11"/>
    <x v="1"/>
    <x v="0"/>
    <x v="1"/>
    <n v="0"/>
    <n v="0"/>
    <n v="0"/>
    <n v="485957"/>
    <n v="151153500"/>
  </r>
  <r>
    <x v="12"/>
    <x v="11"/>
    <x v="1"/>
    <x v="0"/>
    <x v="2"/>
    <n v="514"/>
    <n v="27896"/>
    <n v="247"/>
    <n v="485957"/>
    <n v="151153500"/>
  </r>
  <r>
    <x v="12"/>
    <x v="11"/>
    <x v="1"/>
    <x v="0"/>
    <x v="3"/>
    <n v="0"/>
    <n v="0"/>
    <n v="0"/>
    <n v="485957"/>
    <n v="151153500"/>
  </r>
  <r>
    <x v="12"/>
    <x v="11"/>
    <x v="1"/>
    <x v="0"/>
    <x v="4"/>
    <n v="29"/>
    <n v="1615"/>
    <n v="8"/>
    <n v="485957"/>
    <n v="151153500"/>
  </r>
  <r>
    <x v="12"/>
    <x v="11"/>
    <x v="1"/>
    <x v="0"/>
    <x v="5"/>
    <n v="0"/>
    <n v="0"/>
    <n v="0"/>
    <n v="485957"/>
    <n v="151153500"/>
  </r>
  <r>
    <x v="12"/>
    <x v="10"/>
    <x v="1"/>
    <x v="0"/>
    <x v="0"/>
    <n v="0"/>
    <n v="0"/>
    <n v="0"/>
    <n v="486771"/>
    <n v="142580110"/>
  </r>
  <r>
    <x v="12"/>
    <x v="10"/>
    <x v="1"/>
    <x v="0"/>
    <x v="1"/>
    <n v="0"/>
    <n v="0"/>
    <n v="0"/>
    <n v="486771"/>
    <n v="142580110"/>
  </r>
  <r>
    <x v="12"/>
    <x v="10"/>
    <x v="1"/>
    <x v="0"/>
    <x v="2"/>
    <n v="595"/>
    <n v="31592"/>
    <n v="235"/>
    <n v="486771"/>
    <n v="142580110"/>
  </r>
  <r>
    <x v="12"/>
    <x v="10"/>
    <x v="1"/>
    <x v="0"/>
    <x v="3"/>
    <n v="0"/>
    <n v="0"/>
    <n v="0"/>
    <n v="486771"/>
    <n v="142580110"/>
  </r>
  <r>
    <x v="12"/>
    <x v="10"/>
    <x v="1"/>
    <x v="0"/>
    <x v="4"/>
    <n v="17"/>
    <n v="600"/>
    <n v="5"/>
    <n v="486771"/>
    <n v="142580110"/>
  </r>
  <r>
    <x v="12"/>
    <x v="10"/>
    <x v="1"/>
    <x v="0"/>
    <x v="5"/>
    <n v="0"/>
    <n v="0"/>
    <n v="0"/>
    <n v="486771"/>
    <n v="142580110"/>
  </r>
  <r>
    <x v="12"/>
    <x v="5"/>
    <x v="1"/>
    <x v="0"/>
    <x v="0"/>
    <n v="0"/>
    <n v="0"/>
    <n v="0"/>
    <n v="494392"/>
    <n v="150605540"/>
  </r>
  <r>
    <x v="12"/>
    <x v="5"/>
    <x v="1"/>
    <x v="0"/>
    <x v="1"/>
    <n v="0"/>
    <n v="0"/>
    <n v="0"/>
    <n v="494392"/>
    <n v="150605540"/>
  </r>
  <r>
    <x v="12"/>
    <x v="5"/>
    <x v="1"/>
    <x v="0"/>
    <x v="2"/>
    <n v="502"/>
    <n v="26638"/>
    <n v="239"/>
    <n v="494392"/>
    <n v="150605540"/>
  </r>
  <r>
    <x v="12"/>
    <x v="5"/>
    <x v="1"/>
    <x v="0"/>
    <x v="3"/>
    <n v="0"/>
    <n v="0"/>
    <n v="0"/>
    <n v="494392"/>
    <n v="150605540"/>
  </r>
  <r>
    <x v="12"/>
    <x v="5"/>
    <x v="1"/>
    <x v="0"/>
    <x v="4"/>
    <n v="24"/>
    <n v="1866"/>
    <n v="9"/>
    <n v="494392"/>
    <n v="150605540"/>
  </r>
  <r>
    <x v="12"/>
    <x v="5"/>
    <x v="1"/>
    <x v="0"/>
    <x v="5"/>
    <n v="0"/>
    <n v="0"/>
    <n v="0"/>
    <n v="494392"/>
    <n v="150605540"/>
  </r>
  <r>
    <x v="12"/>
    <x v="9"/>
    <x v="1"/>
    <x v="0"/>
    <x v="0"/>
    <n v="0"/>
    <n v="0"/>
    <n v="0"/>
    <n v="495876"/>
    <n v="152287803"/>
  </r>
  <r>
    <x v="12"/>
    <x v="9"/>
    <x v="1"/>
    <x v="0"/>
    <x v="1"/>
    <n v="0"/>
    <n v="0"/>
    <n v="0"/>
    <n v="495876"/>
    <n v="152287803"/>
  </r>
  <r>
    <x v="12"/>
    <x v="9"/>
    <x v="1"/>
    <x v="0"/>
    <x v="2"/>
    <n v="581"/>
    <n v="30742"/>
    <n v="268"/>
    <n v="495876"/>
    <n v="152287803"/>
  </r>
  <r>
    <x v="12"/>
    <x v="9"/>
    <x v="1"/>
    <x v="0"/>
    <x v="3"/>
    <n v="0"/>
    <n v="0"/>
    <n v="0"/>
    <n v="495876"/>
    <n v="152287803"/>
  </r>
  <r>
    <x v="12"/>
    <x v="9"/>
    <x v="1"/>
    <x v="0"/>
    <x v="4"/>
    <n v="37"/>
    <n v="1627"/>
    <n v="11"/>
    <n v="495876"/>
    <n v="152287803"/>
  </r>
  <r>
    <x v="12"/>
    <x v="9"/>
    <x v="1"/>
    <x v="0"/>
    <x v="5"/>
    <n v="0"/>
    <n v="0"/>
    <n v="0"/>
    <n v="495876"/>
    <n v="152287803"/>
  </r>
  <r>
    <x v="12"/>
    <x v="8"/>
    <x v="1"/>
    <x v="0"/>
    <x v="0"/>
    <n v="0"/>
    <n v="0"/>
    <n v="0"/>
    <n v="496499"/>
    <n v="153832925"/>
  </r>
  <r>
    <x v="12"/>
    <x v="8"/>
    <x v="1"/>
    <x v="0"/>
    <x v="1"/>
    <n v="0"/>
    <n v="0"/>
    <n v="0"/>
    <n v="496499"/>
    <n v="153832925"/>
  </r>
  <r>
    <x v="12"/>
    <x v="8"/>
    <x v="1"/>
    <x v="0"/>
    <x v="2"/>
    <n v="545"/>
    <n v="29158"/>
    <n v="262"/>
    <n v="496499"/>
    <n v="153832925"/>
  </r>
  <r>
    <x v="12"/>
    <x v="8"/>
    <x v="1"/>
    <x v="0"/>
    <x v="3"/>
    <n v="0"/>
    <n v="0"/>
    <n v="0"/>
    <n v="496499"/>
    <n v="153832925"/>
  </r>
  <r>
    <x v="12"/>
    <x v="8"/>
    <x v="1"/>
    <x v="0"/>
    <x v="4"/>
    <n v="44"/>
    <n v="2324"/>
    <n v="10"/>
    <n v="496499"/>
    <n v="153832925"/>
  </r>
  <r>
    <x v="12"/>
    <x v="8"/>
    <x v="1"/>
    <x v="0"/>
    <x v="5"/>
    <n v="0"/>
    <n v="0"/>
    <n v="0"/>
    <n v="496499"/>
    <n v="153832925"/>
  </r>
  <r>
    <x v="12"/>
    <x v="2"/>
    <x v="1"/>
    <x v="0"/>
    <x v="0"/>
    <n v="11"/>
    <n v="330"/>
    <n v="1"/>
    <n v="499717"/>
    <n v="156395218"/>
  </r>
  <r>
    <x v="12"/>
    <x v="2"/>
    <x v="1"/>
    <x v="0"/>
    <x v="1"/>
    <n v="0"/>
    <n v="0"/>
    <n v="0"/>
    <n v="499717"/>
    <n v="156395218"/>
  </r>
  <r>
    <x v="12"/>
    <x v="2"/>
    <x v="1"/>
    <x v="0"/>
    <x v="2"/>
    <n v="485"/>
    <n v="26453"/>
    <n v="243"/>
    <n v="499717"/>
    <n v="156395218"/>
  </r>
  <r>
    <x v="12"/>
    <x v="2"/>
    <x v="1"/>
    <x v="0"/>
    <x v="3"/>
    <n v="3"/>
    <n v="160"/>
    <n v="1"/>
    <n v="499717"/>
    <n v="156395218"/>
  </r>
  <r>
    <x v="12"/>
    <x v="2"/>
    <x v="1"/>
    <x v="0"/>
    <x v="4"/>
    <n v="20"/>
    <n v="1330"/>
    <n v="7"/>
    <n v="499717"/>
    <n v="156395218"/>
  </r>
  <r>
    <x v="12"/>
    <x v="2"/>
    <x v="1"/>
    <x v="0"/>
    <x v="5"/>
    <n v="1"/>
    <n v="30"/>
    <n v="1"/>
    <n v="499717"/>
    <n v="156395218"/>
  </r>
  <r>
    <x v="12"/>
    <x v="3"/>
    <x v="1"/>
    <x v="0"/>
    <x v="0"/>
    <n v="8"/>
    <n v="240"/>
    <n v="1"/>
    <n v="500158"/>
    <n v="157119493"/>
  </r>
  <r>
    <x v="12"/>
    <x v="3"/>
    <x v="1"/>
    <x v="0"/>
    <x v="1"/>
    <n v="0"/>
    <n v="0"/>
    <n v="0"/>
    <n v="500158"/>
    <n v="157119493"/>
  </r>
  <r>
    <x v="12"/>
    <x v="3"/>
    <x v="1"/>
    <x v="0"/>
    <x v="2"/>
    <n v="520"/>
    <n v="27315"/>
    <n v="274"/>
    <n v="500158"/>
    <n v="157119493"/>
  </r>
  <r>
    <x v="12"/>
    <x v="3"/>
    <x v="1"/>
    <x v="0"/>
    <x v="3"/>
    <n v="2"/>
    <n v="60"/>
    <n v="1"/>
    <n v="500158"/>
    <n v="157119493"/>
  </r>
  <r>
    <x v="12"/>
    <x v="3"/>
    <x v="1"/>
    <x v="0"/>
    <x v="4"/>
    <n v="14"/>
    <n v="1188"/>
    <n v="5"/>
    <n v="500158"/>
    <n v="157119493"/>
  </r>
  <r>
    <x v="12"/>
    <x v="3"/>
    <x v="1"/>
    <x v="0"/>
    <x v="5"/>
    <n v="0"/>
    <n v="0"/>
    <n v="0"/>
    <n v="500158"/>
    <n v="157119493"/>
  </r>
  <r>
    <x v="12"/>
    <x v="6"/>
    <x v="1"/>
    <x v="0"/>
    <x v="0"/>
    <n v="1"/>
    <n v="100"/>
    <n v="1"/>
    <n v="501540"/>
    <n v="154452527"/>
  </r>
  <r>
    <x v="12"/>
    <x v="6"/>
    <x v="1"/>
    <x v="0"/>
    <x v="1"/>
    <n v="0"/>
    <n v="0"/>
    <n v="0"/>
    <n v="501540"/>
    <n v="154452527"/>
  </r>
  <r>
    <x v="12"/>
    <x v="6"/>
    <x v="1"/>
    <x v="0"/>
    <x v="2"/>
    <n v="515"/>
    <n v="26017"/>
    <n v="250"/>
    <n v="501540"/>
    <n v="154452527"/>
  </r>
  <r>
    <x v="12"/>
    <x v="6"/>
    <x v="1"/>
    <x v="0"/>
    <x v="3"/>
    <n v="0"/>
    <n v="0"/>
    <n v="0"/>
    <n v="501540"/>
    <n v="154452527"/>
  </r>
  <r>
    <x v="12"/>
    <x v="6"/>
    <x v="1"/>
    <x v="0"/>
    <x v="4"/>
    <n v="18"/>
    <n v="1425"/>
    <n v="10"/>
    <n v="501540"/>
    <n v="154452527"/>
  </r>
  <r>
    <x v="12"/>
    <x v="6"/>
    <x v="1"/>
    <x v="0"/>
    <x v="5"/>
    <n v="0"/>
    <n v="0"/>
    <n v="0"/>
    <n v="501540"/>
    <n v="154452527"/>
  </r>
  <r>
    <x v="12"/>
    <x v="1"/>
    <x v="1"/>
    <x v="0"/>
    <x v="0"/>
    <n v="12"/>
    <n v="390"/>
    <n v="2"/>
    <n v="502272"/>
    <n v="158406747"/>
  </r>
  <r>
    <x v="12"/>
    <x v="1"/>
    <x v="1"/>
    <x v="0"/>
    <x v="1"/>
    <n v="0"/>
    <n v="0"/>
    <n v="0"/>
    <n v="502272"/>
    <n v="158406747"/>
  </r>
  <r>
    <x v="12"/>
    <x v="1"/>
    <x v="1"/>
    <x v="0"/>
    <x v="2"/>
    <n v="512"/>
    <n v="29034"/>
    <n v="271"/>
    <n v="502272"/>
    <n v="158406747"/>
  </r>
  <r>
    <x v="12"/>
    <x v="1"/>
    <x v="1"/>
    <x v="0"/>
    <x v="3"/>
    <n v="1"/>
    <n v="100"/>
    <n v="1"/>
    <n v="502272"/>
    <n v="158406747"/>
  </r>
  <r>
    <x v="12"/>
    <x v="1"/>
    <x v="1"/>
    <x v="0"/>
    <x v="4"/>
    <n v="12"/>
    <n v="770"/>
    <n v="5"/>
    <n v="502272"/>
    <n v="158406747"/>
  </r>
  <r>
    <x v="12"/>
    <x v="1"/>
    <x v="1"/>
    <x v="0"/>
    <x v="5"/>
    <n v="1"/>
    <n v="90"/>
    <n v="1"/>
    <n v="502272"/>
    <n v="158406747"/>
  </r>
  <r>
    <x v="12"/>
    <x v="4"/>
    <x v="1"/>
    <x v="0"/>
    <x v="0"/>
    <n v="0"/>
    <n v="0"/>
    <n v="0"/>
    <n v="504435"/>
    <n v="157273837"/>
  </r>
  <r>
    <x v="12"/>
    <x v="4"/>
    <x v="1"/>
    <x v="0"/>
    <x v="1"/>
    <n v="0"/>
    <n v="0"/>
    <n v="0"/>
    <n v="504435"/>
    <n v="157273837"/>
  </r>
  <r>
    <x v="12"/>
    <x v="4"/>
    <x v="1"/>
    <x v="0"/>
    <x v="2"/>
    <n v="464"/>
    <n v="24214"/>
    <n v="247"/>
    <n v="504435"/>
    <n v="157273837"/>
  </r>
  <r>
    <x v="12"/>
    <x v="4"/>
    <x v="1"/>
    <x v="0"/>
    <x v="3"/>
    <n v="0"/>
    <n v="0"/>
    <n v="0"/>
    <n v="504435"/>
    <n v="157273837"/>
  </r>
  <r>
    <x v="12"/>
    <x v="4"/>
    <x v="1"/>
    <x v="0"/>
    <x v="4"/>
    <n v="11"/>
    <n v="1000"/>
    <n v="5"/>
    <n v="504435"/>
    <n v="157273837"/>
  </r>
  <r>
    <x v="12"/>
    <x v="4"/>
    <x v="1"/>
    <x v="0"/>
    <x v="5"/>
    <n v="0"/>
    <n v="0"/>
    <n v="0"/>
    <n v="504435"/>
    <n v="157273837"/>
  </r>
  <r>
    <x v="12"/>
    <x v="0"/>
    <x v="1"/>
    <x v="1"/>
    <x v="0"/>
    <n v="0"/>
    <n v="0"/>
    <n v="0"/>
    <n v="487465"/>
    <n v="79172649"/>
  </r>
  <r>
    <x v="12"/>
    <x v="0"/>
    <x v="1"/>
    <x v="1"/>
    <x v="1"/>
    <n v="2"/>
    <n v="180"/>
    <n v="1"/>
    <n v="487465"/>
    <n v="79172649"/>
  </r>
  <r>
    <x v="12"/>
    <x v="0"/>
    <x v="1"/>
    <x v="1"/>
    <x v="2"/>
    <n v="831"/>
    <n v="59352"/>
    <n v="465"/>
    <n v="487465"/>
    <n v="79172649"/>
  </r>
  <r>
    <x v="12"/>
    <x v="0"/>
    <x v="1"/>
    <x v="1"/>
    <x v="3"/>
    <n v="14"/>
    <n v="1250"/>
    <n v="5"/>
    <n v="487465"/>
    <n v="79172649"/>
  </r>
  <r>
    <x v="12"/>
    <x v="0"/>
    <x v="1"/>
    <x v="1"/>
    <x v="4"/>
    <n v="45"/>
    <n v="3203"/>
    <n v="20"/>
    <n v="487465"/>
    <n v="79172649"/>
  </r>
  <r>
    <x v="12"/>
    <x v="0"/>
    <x v="1"/>
    <x v="1"/>
    <x v="5"/>
    <n v="16"/>
    <n v="830"/>
    <n v="7"/>
    <n v="487465"/>
    <n v="79172649"/>
  </r>
  <r>
    <x v="12"/>
    <x v="2"/>
    <x v="1"/>
    <x v="1"/>
    <x v="0"/>
    <n v="2"/>
    <n v="60"/>
    <n v="2"/>
    <n v="506967"/>
    <n v="154808143"/>
  </r>
  <r>
    <x v="12"/>
    <x v="2"/>
    <x v="1"/>
    <x v="1"/>
    <x v="1"/>
    <n v="0"/>
    <n v="0"/>
    <n v="0"/>
    <n v="506967"/>
    <n v="154808143"/>
  </r>
  <r>
    <x v="12"/>
    <x v="2"/>
    <x v="1"/>
    <x v="1"/>
    <x v="2"/>
    <n v="836"/>
    <n v="55568"/>
    <n v="458"/>
    <n v="506967"/>
    <n v="154808143"/>
  </r>
  <r>
    <x v="12"/>
    <x v="2"/>
    <x v="1"/>
    <x v="1"/>
    <x v="3"/>
    <n v="15"/>
    <n v="1336"/>
    <n v="4"/>
    <n v="506967"/>
    <n v="154808143"/>
  </r>
  <r>
    <x v="12"/>
    <x v="2"/>
    <x v="1"/>
    <x v="1"/>
    <x v="4"/>
    <n v="79"/>
    <n v="4990"/>
    <n v="34"/>
    <n v="506967"/>
    <n v="154808143"/>
  </r>
  <r>
    <x v="12"/>
    <x v="2"/>
    <x v="1"/>
    <x v="1"/>
    <x v="5"/>
    <n v="6"/>
    <n v="330"/>
    <n v="3"/>
    <n v="506967"/>
    <n v="154808143"/>
  </r>
  <r>
    <x v="12"/>
    <x v="1"/>
    <x v="1"/>
    <x v="1"/>
    <x v="0"/>
    <n v="3"/>
    <n v="190"/>
    <n v="2"/>
    <n v="515875"/>
    <n v="157153887"/>
  </r>
  <r>
    <x v="12"/>
    <x v="1"/>
    <x v="1"/>
    <x v="1"/>
    <x v="1"/>
    <n v="2"/>
    <n v="180"/>
    <n v="1"/>
    <n v="515875"/>
    <n v="157153887"/>
  </r>
  <r>
    <x v="12"/>
    <x v="1"/>
    <x v="1"/>
    <x v="1"/>
    <x v="2"/>
    <n v="973"/>
    <n v="66613"/>
    <n v="488"/>
    <n v="515875"/>
    <n v="157153887"/>
  </r>
  <r>
    <x v="12"/>
    <x v="1"/>
    <x v="1"/>
    <x v="1"/>
    <x v="3"/>
    <n v="20"/>
    <n v="1310"/>
    <n v="8"/>
    <n v="515875"/>
    <n v="157153887"/>
  </r>
  <r>
    <x v="12"/>
    <x v="1"/>
    <x v="1"/>
    <x v="1"/>
    <x v="4"/>
    <n v="68"/>
    <n v="4789"/>
    <n v="28"/>
    <n v="515875"/>
    <n v="157153887"/>
  </r>
  <r>
    <x v="12"/>
    <x v="1"/>
    <x v="1"/>
    <x v="1"/>
    <x v="5"/>
    <n v="7"/>
    <n v="570"/>
    <n v="3"/>
    <n v="515875"/>
    <n v="157153887"/>
  </r>
  <r>
    <x v="12"/>
    <x v="3"/>
    <x v="1"/>
    <x v="1"/>
    <x v="0"/>
    <n v="9"/>
    <n v="300"/>
    <n v="3"/>
    <n v="517161"/>
    <n v="158045701"/>
  </r>
  <r>
    <x v="12"/>
    <x v="3"/>
    <x v="1"/>
    <x v="1"/>
    <x v="1"/>
    <n v="0"/>
    <n v="0"/>
    <n v="0"/>
    <n v="517161"/>
    <n v="158045701"/>
  </r>
  <r>
    <x v="12"/>
    <x v="3"/>
    <x v="1"/>
    <x v="1"/>
    <x v="2"/>
    <n v="886"/>
    <n v="58984"/>
    <n v="488"/>
    <n v="517161"/>
    <n v="158045701"/>
  </r>
  <r>
    <x v="12"/>
    <x v="3"/>
    <x v="1"/>
    <x v="1"/>
    <x v="3"/>
    <n v="14"/>
    <n v="954"/>
    <n v="5"/>
    <n v="517161"/>
    <n v="158045701"/>
  </r>
  <r>
    <x v="12"/>
    <x v="3"/>
    <x v="1"/>
    <x v="1"/>
    <x v="4"/>
    <n v="86"/>
    <n v="6039"/>
    <n v="28"/>
    <n v="517161"/>
    <n v="158045701"/>
  </r>
  <r>
    <x v="12"/>
    <x v="3"/>
    <x v="1"/>
    <x v="1"/>
    <x v="5"/>
    <n v="3"/>
    <n v="135"/>
    <n v="3"/>
    <n v="517161"/>
    <n v="158045701"/>
  </r>
  <r>
    <x v="12"/>
    <x v="0"/>
    <x v="0"/>
    <x v="1"/>
    <x v="0"/>
    <n v="13"/>
    <n v="1050"/>
    <n v="7"/>
    <n v="529762"/>
    <n v="86899982"/>
  </r>
  <r>
    <x v="12"/>
    <x v="0"/>
    <x v="0"/>
    <x v="1"/>
    <x v="1"/>
    <n v="4"/>
    <n v="120"/>
    <n v="3"/>
    <n v="529762"/>
    <n v="86899982"/>
  </r>
  <r>
    <x v="12"/>
    <x v="0"/>
    <x v="0"/>
    <x v="1"/>
    <x v="2"/>
    <n v="2326"/>
    <n v="172100"/>
    <n v="1351"/>
    <n v="529762"/>
    <n v="86899982"/>
  </r>
  <r>
    <x v="12"/>
    <x v="0"/>
    <x v="0"/>
    <x v="1"/>
    <x v="3"/>
    <n v="63"/>
    <n v="3390"/>
    <n v="24"/>
    <n v="529762"/>
    <n v="86899982"/>
  </r>
  <r>
    <x v="12"/>
    <x v="0"/>
    <x v="0"/>
    <x v="1"/>
    <x v="4"/>
    <n v="192"/>
    <n v="13303"/>
    <n v="86"/>
    <n v="529762"/>
    <n v="86899982"/>
  </r>
  <r>
    <x v="12"/>
    <x v="0"/>
    <x v="0"/>
    <x v="1"/>
    <x v="5"/>
    <n v="36"/>
    <n v="2005"/>
    <n v="23"/>
    <n v="529762"/>
    <n v="86899982"/>
  </r>
  <r>
    <x v="12"/>
    <x v="12"/>
    <x v="1"/>
    <x v="1"/>
    <x v="0"/>
    <n v="0"/>
    <n v="0"/>
    <n v="0"/>
    <n v="534959"/>
    <n v="160066589"/>
  </r>
  <r>
    <x v="12"/>
    <x v="12"/>
    <x v="1"/>
    <x v="1"/>
    <x v="1"/>
    <n v="0"/>
    <n v="0"/>
    <n v="0"/>
    <n v="534959"/>
    <n v="160066589"/>
  </r>
  <r>
    <x v="12"/>
    <x v="12"/>
    <x v="1"/>
    <x v="1"/>
    <x v="2"/>
    <n v="873"/>
    <n v="41983"/>
    <n v="418"/>
    <n v="534959"/>
    <n v="160066589"/>
  </r>
  <r>
    <x v="12"/>
    <x v="12"/>
    <x v="1"/>
    <x v="1"/>
    <x v="3"/>
    <n v="0"/>
    <n v="0"/>
    <n v="0"/>
    <n v="534959"/>
    <n v="160066589"/>
  </r>
  <r>
    <x v="12"/>
    <x v="12"/>
    <x v="1"/>
    <x v="1"/>
    <x v="4"/>
    <n v="94"/>
    <n v="5483"/>
    <n v="42"/>
    <n v="534959"/>
    <n v="160066589"/>
  </r>
  <r>
    <x v="12"/>
    <x v="12"/>
    <x v="1"/>
    <x v="1"/>
    <x v="5"/>
    <n v="0"/>
    <n v="0"/>
    <n v="0"/>
    <n v="534959"/>
    <n v="160066589"/>
  </r>
  <r>
    <x v="12"/>
    <x v="7"/>
    <x v="1"/>
    <x v="1"/>
    <x v="0"/>
    <n v="1"/>
    <n v="60"/>
    <n v="1"/>
    <n v="539376"/>
    <n v="157518372"/>
  </r>
  <r>
    <x v="12"/>
    <x v="7"/>
    <x v="1"/>
    <x v="1"/>
    <x v="1"/>
    <n v="0"/>
    <n v="0"/>
    <n v="0"/>
    <n v="539376"/>
    <n v="157518372"/>
  </r>
  <r>
    <x v="12"/>
    <x v="7"/>
    <x v="1"/>
    <x v="1"/>
    <x v="2"/>
    <n v="900"/>
    <n v="44937"/>
    <n v="440"/>
    <n v="539376"/>
    <n v="157518372"/>
  </r>
  <r>
    <x v="12"/>
    <x v="7"/>
    <x v="1"/>
    <x v="1"/>
    <x v="3"/>
    <n v="1"/>
    <n v="60"/>
    <n v="1"/>
    <n v="539376"/>
    <n v="157518372"/>
  </r>
  <r>
    <x v="12"/>
    <x v="7"/>
    <x v="1"/>
    <x v="1"/>
    <x v="4"/>
    <n v="139"/>
    <n v="8510"/>
    <n v="59"/>
    <n v="539376"/>
    <n v="157518372"/>
  </r>
  <r>
    <x v="12"/>
    <x v="7"/>
    <x v="1"/>
    <x v="1"/>
    <x v="5"/>
    <n v="0"/>
    <n v="0"/>
    <n v="0"/>
    <n v="539376"/>
    <n v="157518372"/>
  </r>
  <r>
    <x v="12"/>
    <x v="4"/>
    <x v="1"/>
    <x v="1"/>
    <x v="0"/>
    <n v="0"/>
    <n v="0"/>
    <n v="0"/>
    <n v="543619"/>
    <n v="163904912"/>
  </r>
  <r>
    <x v="12"/>
    <x v="4"/>
    <x v="1"/>
    <x v="1"/>
    <x v="1"/>
    <n v="0"/>
    <n v="0"/>
    <n v="0"/>
    <n v="543619"/>
    <n v="163904912"/>
  </r>
  <r>
    <x v="12"/>
    <x v="4"/>
    <x v="1"/>
    <x v="1"/>
    <x v="2"/>
    <n v="874"/>
    <n v="57654"/>
    <n v="494"/>
    <n v="543619"/>
    <n v="163904912"/>
  </r>
  <r>
    <x v="12"/>
    <x v="4"/>
    <x v="1"/>
    <x v="1"/>
    <x v="3"/>
    <n v="14"/>
    <n v="810"/>
    <n v="5"/>
    <n v="543619"/>
    <n v="163904912"/>
  </r>
  <r>
    <x v="12"/>
    <x v="4"/>
    <x v="1"/>
    <x v="1"/>
    <x v="4"/>
    <n v="96"/>
    <n v="6229"/>
    <n v="39"/>
    <n v="543619"/>
    <n v="163904912"/>
  </r>
  <r>
    <x v="12"/>
    <x v="4"/>
    <x v="1"/>
    <x v="1"/>
    <x v="5"/>
    <n v="4"/>
    <n v="120"/>
    <n v="2"/>
    <n v="543619"/>
    <n v="163904912"/>
  </r>
  <r>
    <x v="12"/>
    <x v="2"/>
    <x v="0"/>
    <x v="1"/>
    <x v="0"/>
    <n v="26"/>
    <n v="1510"/>
    <n v="11"/>
    <n v="548206"/>
    <n v="169375488"/>
  </r>
  <r>
    <x v="12"/>
    <x v="2"/>
    <x v="0"/>
    <x v="1"/>
    <x v="1"/>
    <n v="0"/>
    <n v="0"/>
    <n v="0"/>
    <n v="548206"/>
    <n v="169375488"/>
  </r>
  <r>
    <x v="12"/>
    <x v="2"/>
    <x v="0"/>
    <x v="1"/>
    <x v="2"/>
    <n v="3117"/>
    <n v="221636"/>
    <n v="1717"/>
    <n v="548206"/>
    <n v="169375488"/>
  </r>
  <r>
    <x v="12"/>
    <x v="2"/>
    <x v="0"/>
    <x v="1"/>
    <x v="3"/>
    <n v="56"/>
    <n v="3090"/>
    <n v="20"/>
    <n v="548206"/>
    <n v="169375488"/>
  </r>
  <r>
    <x v="12"/>
    <x v="2"/>
    <x v="0"/>
    <x v="1"/>
    <x v="4"/>
    <n v="349"/>
    <n v="21800"/>
    <n v="145"/>
    <n v="548206"/>
    <n v="169375488"/>
  </r>
  <r>
    <x v="12"/>
    <x v="2"/>
    <x v="0"/>
    <x v="1"/>
    <x v="5"/>
    <n v="14"/>
    <n v="670"/>
    <n v="10"/>
    <n v="548206"/>
    <n v="169375488"/>
  </r>
  <r>
    <x v="12"/>
    <x v="5"/>
    <x v="1"/>
    <x v="1"/>
    <x v="0"/>
    <n v="3"/>
    <n v="100"/>
    <n v="2"/>
    <n v="549646"/>
    <n v="159551382"/>
  </r>
  <r>
    <x v="12"/>
    <x v="5"/>
    <x v="1"/>
    <x v="1"/>
    <x v="1"/>
    <n v="0"/>
    <n v="0"/>
    <n v="0"/>
    <n v="549646"/>
    <n v="159551382"/>
  </r>
  <r>
    <x v="12"/>
    <x v="5"/>
    <x v="1"/>
    <x v="1"/>
    <x v="2"/>
    <n v="886"/>
    <n v="50340"/>
    <n v="484"/>
    <n v="549646"/>
    <n v="159551382"/>
  </r>
  <r>
    <x v="12"/>
    <x v="5"/>
    <x v="1"/>
    <x v="1"/>
    <x v="3"/>
    <n v="0"/>
    <n v="0"/>
    <n v="0"/>
    <n v="549646"/>
    <n v="159551382"/>
  </r>
  <r>
    <x v="12"/>
    <x v="5"/>
    <x v="1"/>
    <x v="1"/>
    <x v="4"/>
    <n v="132"/>
    <n v="8614"/>
    <n v="62"/>
    <n v="549646"/>
    <n v="159551382"/>
  </r>
  <r>
    <x v="12"/>
    <x v="5"/>
    <x v="1"/>
    <x v="1"/>
    <x v="5"/>
    <n v="0"/>
    <n v="0"/>
    <n v="0"/>
    <n v="549646"/>
    <n v="159551382"/>
  </r>
  <r>
    <x v="12"/>
    <x v="6"/>
    <x v="1"/>
    <x v="1"/>
    <x v="0"/>
    <n v="0"/>
    <n v="0"/>
    <n v="0"/>
    <n v="550231"/>
    <n v="162954939"/>
  </r>
  <r>
    <x v="12"/>
    <x v="6"/>
    <x v="1"/>
    <x v="1"/>
    <x v="1"/>
    <n v="0"/>
    <n v="0"/>
    <n v="0"/>
    <n v="550231"/>
    <n v="162954939"/>
  </r>
  <r>
    <x v="12"/>
    <x v="6"/>
    <x v="1"/>
    <x v="1"/>
    <x v="2"/>
    <n v="852"/>
    <n v="50842"/>
    <n v="481"/>
    <n v="550231"/>
    <n v="162954939"/>
  </r>
  <r>
    <x v="12"/>
    <x v="6"/>
    <x v="1"/>
    <x v="1"/>
    <x v="3"/>
    <n v="2"/>
    <n v="120"/>
    <n v="2"/>
    <n v="550231"/>
    <n v="162954939"/>
  </r>
  <r>
    <x v="12"/>
    <x v="6"/>
    <x v="1"/>
    <x v="1"/>
    <x v="4"/>
    <n v="121"/>
    <n v="8315"/>
    <n v="65"/>
    <n v="550231"/>
    <n v="162954939"/>
  </r>
  <r>
    <x v="12"/>
    <x v="6"/>
    <x v="1"/>
    <x v="1"/>
    <x v="5"/>
    <n v="9"/>
    <n v="210"/>
    <n v="1"/>
    <n v="550231"/>
    <n v="162954939"/>
  </r>
  <r>
    <x v="12"/>
    <x v="3"/>
    <x v="0"/>
    <x v="1"/>
    <x v="0"/>
    <n v="23"/>
    <n v="1225"/>
    <n v="12"/>
    <n v="550792"/>
    <n v="170911641"/>
  </r>
  <r>
    <x v="12"/>
    <x v="3"/>
    <x v="0"/>
    <x v="1"/>
    <x v="1"/>
    <n v="1"/>
    <n v="100"/>
    <n v="1"/>
    <n v="550792"/>
    <n v="170911641"/>
  </r>
  <r>
    <x v="12"/>
    <x v="3"/>
    <x v="0"/>
    <x v="1"/>
    <x v="2"/>
    <n v="3159"/>
    <n v="219909"/>
    <n v="1737"/>
    <n v="550792"/>
    <n v="170911641"/>
  </r>
  <r>
    <x v="12"/>
    <x v="3"/>
    <x v="0"/>
    <x v="1"/>
    <x v="3"/>
    <n v="57"/>
    <n v="3060"/>
    <n v="28"/>
    <n v="550792"/>
    <n v="170911641"/>
  </r>
  <r>
    <x v="12"/>
    <x v="3"/>
    <x v="0"/>
    <x v="1"/>
    <x v="4"/>
    <n v="379"/>
    <n v="23604"/>
    <n v="160"/>
    <n v="550792"/>
    <n v="170911641"/>
  </r>
  <r>
    <x v="12"/>
    <x v="3"/>
    <x v="0"/>
    <x v="1"/>
    <x v="5"/>
    <n v="7"/>
    <n v="355"/>
    <n v="5"/>
    <n v="550792"/>
    <n v="170911641"/>
  </r>
  <r>
    <x v="12"/>
    <x v="12"/>
    <x v="0"/>
    <x v="1"/>
    <x v="0"/>
    <n v="0"/>
    <n v="0"/>
    <n v="0"/>
    <n v="552330"/>
    <n v="168179534"/>
  </r>
  <r>
    <x v="12"/>
    <x v="12"/>
    <x v="0"/>
    <x v="1"/>
    <x v="1"/>
    <n v="0"/>
    <n v="0"/>
    <n v="0"/>
    <n v="552330"/>
    <n v="168179534"/>
  </r>
  <r>
    <x v="12"/>
    <x v="12"/>
    <x v="0"/>
    <x v="1"/>
    <x v="2"/>
    <n v="3091"/>
    <n v="150732"/>
    <n v="1659"/>
    <n v="552330"/>
    <n v="168179534"/>
  </r>
  <r>
    <x v="12"/>
    <x v="12"/>
    <x v="0"/>
    <x v="1"/>
    <x v="3"/>
    <n v="0"/>
    <n v="0"/>
    <n v="0"/>
    <n v="552330"/>
    <n v="168179534"/>
  </r>
  <r>
    <x v="12"/>
    <x v="12"/>
    <x v="0"/>
    <x v="1"/>
    <x v="4"/>
    <n v="793"/>
    <n v="45285"/>
    <n v="329"/>
    <n v="552330"/>
    <n v="168179534"/>
  </r>
  <r>
    <x v="12"/>
    <x v="12"/>
    <x v="0"/>
    <x v="1"/>
    <x v="5"/>
    <n v="0"/>
    <n v="0"/>
    <n v="0"/>
    <n v="552330"/>
    <n v="168179534"/>
  </r>
  <r>
    <x v="12"/>
    <x v="7"/>
    <x v="0"/>
    <x v="1"/>
    <x v="0"/>
    <n v="2"/>
    <n v="90"/>
    <n v="1"/>
    <n v="556055"/>
    <n v="166502051"/>
  </r>
  <r>
    <x v="12"/>
    <x v="7"/>
    <x v="0"/>
    <x v="1"/>
    <x v="1"/>
    <n v="0"/>
    <n v="0"/>
    <n v="0"/>
    <n v="556055"/>
    <n v="166502051"/>
  </r>
  <r>
    <x v="12"/>
    <x v="7"/>
    <x v="0"/>
    <x v="1"/>
    <x v="2"/>
    <n v="3232"/>
    <n v="161839"/>
    <n v="1772"/>
    <n v="556055"/>
    <n v="166502051"/>
  </r>
  <r>
    <x v="12"/>
    <x v="7"/>
    <x v="0"/>
    <x v="1"/>
    <x v="3"/>
    <n v="1"/>
    <n v="15"/>
    <n v="1"/>
    <n v="556055"/>
    <n v="166502051"/>
  </r>
  <r>
    <x v="12"/>
    <x v="7"/>
    <x v="0"/>
    <x v="1"/>
    <x v="4"/>
    <n v="813"/>
    <n v="45765"/>
    <n v="339"/>
    <n v="556055"/>
    <n v="166502051"/>
  </r>
  <r>
    <x v="12"/>
    <x v="7"/>
    <x v="0"/>
    <x v="1"/>
    <x v="5"/>
    <n v="3"/>
    <n v="300"/>
    <n v="1"/>
    <n v="556055"/>
    <n v="166502051"/>
  </r>
  <r>
    <x v="12"/>
    <x v="1"/>
    <x v="0"/>
    <x v="1"/>
    <x v="0"/>
    <n v="32"/>
    <n v="2180"/>
    <n v="13"/>
    <n v="558717"/>
    <n v="172182164"/>
  </r>
  <r>
    <x v="12"/>
    <x v="1"/>
    <x v="0"/>
    <x v="1"/>
    <x v="1"/>
    <n v="0"/>
    <n v="0"/>
    <n v="0"/>
    <n v="558717"/>
    <n v="172182164"/>
  </r>
  <r>
    <x v="12"/>
    <x v="1"/>
    <x v="0"/>
    <x v="1"/>
    <x v="2"/>
    <n v="3065"/>
    <n v="219032"/>
    <n v="1656"/>
    <n v="558717"/>
    <n v="172182164"/>
  </r>
  <r>
    <x v="12"/>
    <x v="1"/>
    <x v="0"/>
    <x v="1"/>
    <x v="3"/>
    <n v="72"/>
    <n v="3655"/>
    <n v="27"/>
    <n v="558717"/>
    <n v="172182164"/>
  </r>
  <r>
    <x v="12"/>
    <x v="1"/>
    <x v="0"/>
    <x v="1"/>
    <x v="4"/>
    <n v="284"/>
    <n v="18997"/>
    <n v="119"/>
    <n v="558717"/>
    <n v="172182164"/>
  </r>
  <r>
    <x v="12"/>
    <x v="1"/>
    <x v="0"/>
    <x v="1"/>
    <x v="5"/>
    <n v="20"/>
    <n v="919"/>
    <n v="16"/>
    <n v="558717"/>
    <n v="172182164"/>
  </r>
  <r>
    <x v="12"/>
    <x v="11"/>
    <x v="1"/>
    <x v="1"/>
    <x v="0"/>
    <n v="0"/>
    <n v="0"/>
    <n v="0"/>
    <n v="560173"/>
    <n v="169125449"/>
  </r>
  <r>
    <x v="12"/>
    <x v="11"/>
    <x v="1"/>
    <x v="1"/>
    <x v="1"/>
    <n v="0"/>
    <n v="0"/>
    <n v="0"/>
    <n v="560173"/>
    <n v="169125449"/>
  </r>
  <r>
    <x v="12"/>
    <x v="11"/>
    <x v="1"/>
    <x v="1"/>
    <x v="2"/>
    <n v="922"/>
    <n v="40783"/>
    <n v="419"/>
    <n v="560173"/>
    <n v="169125449"/>
  </r>
  <r>
    <x v="12"/>
    <x v="11"/>
    <x v="1"/>
    <x v="1"/>
    <x v="3"/>
    <n v="0"/>
    <n v="0"/>
    <n v="0"/>
    <n v="560173"/>
    <n v="169125449"/>
  </r>
  <r>
    <x v="12"/>
    <x v="11"/>
    <x v="1"/>
    <x v="1"/>
    <x v="4"/>
    <n v="130"/>
    <n v="6911"/>
    <n v="59"/>
    <n v="560173"/>
    <n v="169125449"/>
  </r>
  <r>
    <x v="12"/>
    <x v="11"/>
    <x v="1"/>
    <x v="1"/>
    <x v="5"/>
    <n v="0"/>
    <n v="0"/>
    <n v="0"/>
    <n v="560173"/>
    <n v="169125449"/>
  </r>
  <r>
    <x v="12"/>
    <x v="10"/>
    <x v="1"/>
    <x v="1"/>
    <x v="0"/>
    <n v="0"/>
    <n v="0"/>
    <n v="0"/>
    <n v="560784"/>
    <n v="156663978"/>
  </r>
  <r>
    <x v="12"/>
    <x v="10"/>
    <x v="1"/>
    <x v="1"/>
    <x v="1"/>
    <n v="0"/>
    <n v="0"/>
    <n v="0"/>
    <n v="560784"/>
    <n v="156663978"/>
  </r>
  <r>
    <x v="12"/>
    <x v="10"/>
    <x v="1"/>
    <x v="1"/>
    <x v="2"/>
    <n v="809"/>
    <n v="32976"/>
    <n v="329"/>
    <n v="560784"/>
    <n v="156663978"/>
  </r>
  <r>
    <x v="12"/>
    <x v="10"/>
    <x v="1"/>
    <x v="1"/>
    <x v="3"/>
    <n v="0"/>
    <n v="0"/>
    <n v="0"/>
    <n v="560784"/>
    <n v="156663978"/>
  </r>
  <r>
    <x v="12"/>
    <x v="10"/>
    <x v="1"/>
    <x v="1"/>
    <x v="4"/>
    <n v="53"/>
    <n v="2322"/>
    <n v="28"/>
    <n v="560784"/>
    <n v="156663978"/>
  </r>
  <r>
    <x v="12"/>
    <x v="10"/>
    <x v="1"/>
    <x v="1"/>
    <x v="5"/>
    <n v="0"/>
    <n v="0"/>
    <n v="0"/>
    <n v="560784"/>
    <n v="156663978"/>
  </r>
  <r>
    <x v="12"/>
    <x v="5"/>
    <x v="0"/>
    <x v="1"/>
    <x v="0"/>
    <n v="5"/>
    <n v="190"/>
    <n v="5"/>
    <n v="565285"/>
    <n v="167679088"/>
  </r>
  <r>
    <x v="12"/>
    <x v="5"/>
    <x v="0"/>
    <x v="1"/>
    <x v="1"/>
    <n v="0"/>
    <n v="0"/>
    <n v="0"/>
    <n v="565285"/>
    <n v="167679088"/>
  </r>
  <r>
    <x v="12"/>
    <x v="5"/>
    <x v="0"/>
    <x v="1"/>
    <x v="2"/>
    <n v="3178"/>
    <n v="178926"/>
    <n v="1758"/>
    <n v="565285"/>
    <n v="167679088"/>
  </r>
  <r>
    <x v="12"/>
    <x v="5"/>
    <x v="0"/>
    <x v="1"/>
    <x v="3"/>
    <n v="7"/>
    <n v="345"/>
    <n v="5"/>
    <n v="565285"/>
    <n v="167679088"/>
  </r>
  <r>
    <x v="12"/>
    <x v="5"/>
    <x v="0"/>
    <x v="1"/>
    <x v="4"/>
    <n v="841"/>
    <n v="48972"/>
    <n v="377"/>
    <n v="565285"/>
    <n v="167679088"/>
  </r>
  <r>
    <x v="12"/>
    <x v="5"/>
    <x v="0"/>
    <x v="1"/>
    <x v="5"/>
    <n v="13"/>
    <n v="725"/>
    <n v="6"/>
    <n v="565285"/>
    <n v="167679088"/>
  </r>
  <r>
    <x v="12"/>
    <x v="4"/>
    <x v="0"/>
    <x v="1"/>
    <x v="0"/>
    <n v="30"/>
    <n v="1320"/>
    <n v="10"/>
    <n v="566004"/>
    <n v="173440908"/>
  </r>
  <r>
    <x v="12"/>
    <x v="4"/>
    <x v="0"/>
    <x v="1"/>
    <x v="1"/>
    <n v="0"/>
    <n v="0"/>
    <n v="0"/>
    <n v="566004"/>
    <n v="173440908"/>
  </r>
  <r>
    <x v="12"/>
    <x v="4"/>
    <x v="0"/>
    <x v="1"/>
    <x v="2"/>
    <n v="3159"/>
    <n v="215549"/>
    <n v="1764"/>
    <n v="566004"/>
    <n v="173440908"/>
  </r>
  <r>
    <x v="12"/>
    <x v="4"/>
    <x v="0"/>
    <x v="1"/>
    <x v="3"/>
    <n v="51"/>
    <n v="3188"/>
    <n v="25"/>
    <n v="566004"/>
    <n v="173440908"/>
  </r>
  <r>
    <x v="12"/>
    <x v="4"/>
    <x v="0"/>
    <x v="1"/>
    <x v="4"/>
    <n v="395"/>
    <n v="24492"/>
    <n v="178"/>
    <n v="566004"/>
    <n v="173440908"/>
  </r>
  <r>
    <x v="12"/>
    <x v="4"/>
    <x v="0"/>
    <x v="1"/>
    <x v="5"/>
    <n v="12"/>
    <n v="595"/>
    <n v="6"/>
    <n v="566004"/>
    <n v="173440908"/>
  </r>
  <r>
    <x v="12"/>
    <x v="6"/>
    <x v="0"/>
    <x v="1"/>
    <x v="0"/>
    <n v="16"/>
    <n v="980"/>
    <n v="9"/>
    <n v="567778"/>
    <n v="171069747"/>
  </r>
  <r>
    <x v="12"/>
    <x v="6"/>
    <x v="0"/>
    <x v="1"/>
    <x v="1"/>
    <n v="0"/>
    <n v="0"/>
    <n v="0"/>
    <n v="567778"/>
    <n v="171069747"/>
  </r>
  <r>
    <x v="12"/>
    <x v="6"/>
    <x v="0"/>
    <x v="1"/>
    <x v="2"/>
    <n v="3069"/>
    <n v="189841"/>
    <n v="1736"/>
    <n v="567778"/>
    <n v="171069747"/>
  </r>
  <r>
    <x v="12"/>
    <x v="6"/>
    <x v="0"/>
    <x v="1"/>
    <x v="3"/>
    <n v="34"/>
    <n v="2015"/>
    <n v="18"/>
    <n v="567778"/>
    <n v="171069747"/>
  </r>
  <r>
    <x v="12"/>
    <x v="6"/>
    <x v="0"/>
    <x v="1"/>
    <x v="4"/>
    <n v="582"/>
    <n v="35988"/>
    <n v="272"/>
    <n v="567778"/>
    <n v="171069747"/>
  </r>
  <r>
    <x v="12"/>
    <x v="6"/>
    <x v="0"/>
    <x v="1"/>
    <x v="5"/>
    <n v="8"/>
    <n v="460"/>
    <n v="6"/>
    <n v="567778"/>
    <n v="171069747"/>
  </r>
  <r>
    <x v="12"/>
    <x v="10"/>
    <x v="0"/>
    <x v="1"/>
    <x v="0"/>
    <n v="0"/>
    <n v="0"/>
    <n v="0"/>
    <n v="568818"/>
    <n v="161401926"/>
  </r>
  <r>
    <x v="12"/>
    <x v="10"/>
    <x v="0"/>
    <x v="1"/>
    <x v="1"/>
    <n v="0"/>
    <n v="0"/>
    <n v="0"/>
    <n v="568818"/>
    <n v="161401926"/>
  </r>
  <r>
    <x v="12"/>
    <x v="10"/>
    <x v="0"/>
    <x v="1"/>
    <x v="2"/>
    <n v="2548"/>
    <n v="103157"/>
    <n v="1310"/>
    <n v="568818"/>
    <n v="161401926"/>
  </r>
  <r>
    <x v="12"/>
    <x v="10"/>
    <x v="0"/>
    <x v="1"/>
    <x v="3"/>
    <n v="0"/>
    <n v="0"/>
    <n v="0"/>
    <n v="568818"/>
    <n v="161401926"/>
  </r>
  <r>
    <x v="12"/>
    <x v="10"/>
    <x v="0"/>
    <x v="1"/>
    <x v="4"/>
    <n v="684"/>
    <n v="28736"/>
    <n v="281"/>
    <n v="568818"/>
    <n v="161401926"/>
  </r>
  <r>
    <x v="12"/>
    <x v="10"/>
    <x v="0"/>
    <x v="1"/>
    <x v="5"/>
    <n v="0"/>
    <n v="0"/>
    <n v="0"/>
    <n v="568818"/>
    <n v="161401926"/>
  </r>
  <r>
    <x v="12"/>
    <x v="11"/>
    <x v="0"/>
    <x v="1"/>
    <x v="0"/>
    <n v="0"/>
    <n v="0"/>
    <n v="0"/>
    <n v="572781"/>
    <n v="175430387"/>
  </r>
  <r>
    <x v="12"/>
    <x v="11"/>
    <x v="0"/>
    <x v="1"/>
    <x v="1"/>
    <n v="0"/>
    <n v="0"/>
    <n v="0"/>
    <n v="572781"/>
    <n v="175430387"/>
  </r>
  <r>
    <x v="12"/>
    <x v="11"/>
    <x v="0"/>
    <x v="1"/>
    <x v="2"/>
    <n v="3051"/>
    <n v="139608"/>
    <n v="1597"/>
    <n v="572781"/>
    <n v="175430387"/>
  </r>
  <r>
    <x v="12"/>
    <x v="11"/>
    <x v="0"/>
    <x v="1"/>
    <x v="3"/>
    <n v="0"/>
    <n v="0"/>
    <n v="0"/>
    <n v="572781"/>
    <n v="175430387"/>
  </r>
  <r>
    <x v="12"/>
    <x v="11"/>
    <x v="0"/>
    <x v="1"/>
    <x v="4"/>
    <n v="930"/>
    <n v="47461"/>
    <n v="393"/>
    <n v="572781"/>
    <n v="175430387"/>
  </r>
  <r>
    <x v="12"/>
    <x v="11"/>
    <x v="0"/>
    <x v="1"/>
    <x v="5"/>
    <n v="0"/>
    <n v="0"/>
    <n v="0"/>
    <n v="572781"/>
    <n v="175430387"/>
  </r>
  <r>
    <x v="12"/>
    <x v="9"/>
    <x v="1"/>
    <x v="1"/>
    <x v="0"/>
    <n v="0"/>
    <n v="0"/>
    <n v="0"/>
    <n v="580034"/>
    <n v="172512679"/>
  </r>
  <r>
    <x v="12"/>
    <x v="9"/>
    <x v="1"/>
    <x v="1"/>
    <x v="1"/>
    <n v="0"/>
    <n v="0"/>
    <n v="0"/>
    <n v="580034"/>
    <n v="172512679"/>
  </r>
  <r>
    <x v="12"/>
    <x v="9"/>
    <x v="1"/>
    <x v="1"/>
    <x v="2"/>
    <n v="858"/>
    <n v="36141"/>
    <n v="361"/>
    <n v="580034"/>
    <n v="172512679"/>
  </r>
  <r>
    <x v="12"/>
    <x v="9"/>
    <x v="1"/>
    <x v="1"/>
    <x v="3"/>
    <n v="0"/>
    <n v="0"/>
    <n v="0"/>
    <n v="580034"/>
    <n v="172512679"/>
  </r>
  <r>
    <x v="12"/>
    <x v="9"/>
    <x v="1"/>
    <x v="1"/>
    <x v="4"/>
    <n v="109"/>
    <n v="4797"/>
    <n v="42"/>
    <n v="580034"/>
    <n v="172512679"/>
  </r>
  <r>
    <x v="12"/>
    <x v="9"/>
    <x v="1"/>
    <x v="1"/>
    <x v="5"/>
    <n v="0"/>
    <n v="0"/>
    <n v="0"/>
    <n v="580034"/>
    <n v="172512679"/>
  </r>
  <r>
    <x v="12"/>
    <x v="8"/>
    <x v="1"/>
    <x v="1"/>
    <x v="0"/>
    <n v="0"/>
    <n v="0"/>
    <n v="0"/>
    <n v="581988"/>
    <n v="175016598"/>
  </r>
  <r>
    <x v="12"/>
    <x v="8"/>
    <x v="1"/>
    <x v="1"/>
    <x v="1"/>
    <n v="0"/>
    <n v="0"/>
    <n v="0"/>
    <n v="581988"/>
    <n v="175016598"/>
  </r>
  <r>
    <x v="12"/>
    <x v="8"/>
    <x v="1"/>
    <x v="1"/>
    <x v="2"/>
    <n v="878"/>
    <n v="37432"/>
    <n v="412"/>
    <n v="581988"/>
    <n v="175016598"/>
  </r>
  <r>
    <x v="12"/>
    <x v="8"/>
    <x v="1"/>
    <x v="1"/>
    <x v="3"/>
    <n v="0"/>
    <n v="0"/>
    <n v="0"/>
    <n v="581988"/>
    <n v="175016598"/>
  </r>
  <r>
    <x v="12"/>
    <x v="8"/>
    <x v="1"/>
    <x v="1"/>
    <x v="4"/>
    <n v="95"/>
    <n v="5426"/>
    <n v="41"/>
    <n v="581988"/>
    <n v="175016598"/>
  </r>
  <r>
    <x v="12"/>
    <x v="8"/>
    <x v="1"/>
    <x v="1"/>
    <x v="5"/>
    <n v="0"/>
    <n v="0"/>
    <n v="0"/>
    <n v="581988"/>
    <n v="175016598"/>
  </r>
  <r>
    <x v="12"/>
    <x v="9"/>
    <x v="0"/>
    <x v="1"/>
    <x v="0"/>
    <n v="0"/>
    <n v="0"/>
    <n v="0"/>
    <n v="582400"/>
    <n v="175839825"/>
  </r>
  <r>
    <x v="12"/>
    <x v="9"/>
    <x v="0"/>
    <x v="1"/>
    <x v="1"/>
    <n v="0"/>
    <n v="0"/>
    <n v="0"/>
    <n v="582400"/>
    <n v="175839825"/>
  </r>
  <r>
    <x v="12"/>
    <x v="9"/>
    <x v="0"/>
    <x v="1"/>
    <x v="2"/>
    <n v="2771"/>
    <n v="118916"/>
    <n v="1454"/>
    <n v="582400"/>
    <n v="175839825"/>
  </r>
  <r>
    <x v="12"/>
    <x v="9"/>
    <x v="0"/>
    <x v="1"/>
    <x v="3"/>
    <n v="0"/>
    <n v="0"/>
    <n v="0"/>
    <n v="582400"/>
    <n v="175839825"/>
  </r>
  <r>
    <x v="12"/>
    <x v="9"/>
    <x v="0"/>
    <x v="1"/>
    <x v="4"/>
    <n v="848"/>
    <n v="36150"/>
    <n v="346"/>
    <n v="582400"/>
    <n v="175839825"/>
  </r>
  <r>
    <x v="12"/>
    <x v="9"/>
    <x v="0"/>
    <x v="1"/>
    <x v="5"/>
    <n v="0"/>
    <n v="0"/>
    <n v="0"/>
    <n v="582400"/>
    <n v="175839825"/>
  </r>
  <r>
    <x v="12"/>
    <x v="8"/>
    <x v="0"/>
    <x v="1"/>
    <x v="0"/>
    <n v="0"/>
    <n v="0"/>
    <n v="0"/>
    <n v="588633"/>
    <n v="179299879"/>
  </r>
  <r>
    <x v="12"/>
    <x v="8"/>
    <x v="0"/>
    <x v="1"/>
    <x v="1"/>
    <n v="0"/>
    <n v="0"/>
    <n v="0"/>
    <n v="588633"/>
    <n v="179299879"/>
  </r>
  <r>
    <x v="12"/>
    <x v="8"/>
    <x v="0"/>
    <x v="1"/>
    <x v="2"/>
    <n v="3033"/>
    <n v="135775"/>
    <n v="1596"/>
    <n v="588633"/>
    <n v="179299879"/>
  </r>
  <r>
    <x v="12"/>
    <x v="8"/>
    <x v="0"/>
    <x v="1"/>
    <x v="3"/>
    <n v="0"/>
    <n v="0"/>
    <n v="0"/>
    <n v="588633"/>
    <n v="179299879"/>
  </r>
  <r>
    <x v="12"/>
    <x v="8"/>
    <x v="0"/>
    <x v="1"/>
    <x v="4"/>
    <n v="904"/>
    <n v="41773"/>
    <n v="378"/>
    <n v="588633"/>
    <n v="179299879"/>
  </r>
  <r>
    <x v="12"/>
    <x v="8"/>
    <x v="0"/>
    <x v="1"/>
    <x v="5"/>
    <n v="0"/>
    <n v="0"/>
    <n v="0"/>
    <n v="588633"/>
    <n v="179299879"/>
  </r>
  <r>
    <x v="12"/>
    <x v="10"/>
    <x v="1"/>
    <x v="2"/>
    <x v="0"/>
    <n v="0"/>
    <n v="0"/>
    <n v="0"/>
    <n v="372621"/>
    <n v="120318855"/>
  </r>
  <r>
    <x v="12"/>
    <x v="10"/>
    <x v="1"/>
    <x v="2"/>
    <x v="1"/>
    <n v="0"/>
    <n v="0"/>
    <n v="0"/>
    <n v="372621"/>
    <n v="120318855"/>
  </r>
  <r>
    <x v="12"/>
    <x v="10"/>
    <x v="1"/>
    <x v="2"/>
    <x v="2"/>
    <n v="2242"/>
    <n v="99632"/>
    <n v="943"/>
    <n v="372621"/>
    <n v="120318855"/>
  </r>
  <r>
    <x v="12"/>
    <x v="10"/>
    <x v="1"/>
    <x v="2"/>
    <x v="3"/>
    <n v="0"/>
    <n v="0"/>
    <n v="0"/>
    <n v="372621"/>
    <n v="120318855"/>
  </r>
  <r>
    <x v="12"/>
    <x v="10"/>
    <x v="1"/>
    <x v="2"/>
    <x v="4"/>
    <n v="306"/>
    <n v="13546"/>
    <n v="105"/>
    <n v="372621"/>
    <n v="120318855"/>
  </r>
  <r>
    <x v="12"/>
    <x v="10"/>
    <x v="1"/>
    <x v="2"/>
    <x v="5"/>
    <n v="0"/>
    <n v="0"/>
    <n v="0"/>
    <n v="372621"/>
    <n v="120318855"/>
  </r>
  <r>
    <x v="12"/>
    <x v="9"/>
    <x v="1"/>
    <x v="2"/>
    <x v="0"/>
    <n v="0"/>
    <n v="0"/>
    <n v="0"/>
    <n v="389406"/>
    <n v="128700209"/>
  </r>
  <r>
    <x v="12"/>
    <x v="9"/>
    <x v="1"/>
    <x v="2"/>
    <x v="1"/>
    <n v="0"/>
    <n v="0"/>
    <n v="0"/>
    <n v="389406"/>
    <n v="128700209"/>
  </r>
  <r>
    <x v="12"/>
    <x v="9"/>
    <x v="1"/>
    <x v="2"/>
    <x v="2"/>
    <n v="2511"/>
    <n v="111769"/>
    <n v="1045"/>
    <n v="389406"/>
    <n v="128700209"/>
  </r>
  <r>
    <x v="12"/>
    <x v="9"/>
    <x v="1"/>
    <x v="2"/>
    <x v="3"/>
    <n v="0"/>
    <n v="0"/>
    <n v="0"/>
    <n v="389406"/>
    <n v="128700209"/>
  </r>
  <r>
    <x v="12"/>
    <x v="9"/>
    <x v="1"/>
    <x v="2"/>
    <x v="4"/>
    <n v="417"/>
    <n v="19663"/>
    <n v="139"/>
    <n v="389406"/>
    <n v="128700209"/>
  </r>
  <r>
    <x v="12"/>
    <x v="9"/>
    <x v="1"/>
    <x v="2"/>
    <x v="5"/>
    <n v="0"/>
    <n v="0"/>
    <n v="0"/>
    <n v="389406"/>
    <n v="128700209"/>
  </r>
  <r>
    <x v="12"/>
    <x v="10"/>
    <x v="0"/>
    <x v="2"/>
    <x v="0"/>
    <n v="0"/>
    <n v="0"/>
    <n v="0"/>
    <n v="403349"/>
    <n v="131222277"/>
  </r>
  <r>
    <x v="12"/>
    <x v="10"/>
    <x v="0"/>
    <x v="2"/>
    <x v="1"/>
    <n v="0"/>
    <n v="0"/>
    <n v="0"/>
    <n v="403349"/>
    <n v="131222277"/>
  </r>
  <r>
    <x v="12"/>
    <x v="10"/>
    <x v="0"/>
    <x v="2"/>
    <x v="2"/>
    <n v="11449"/>
    <n v="507853"/>
    <n v="4505"/>
    <n v="403349"/>
    <n v="131222277"/>
  </r>
  <r>
    <x v="12"/>
    <x v="10"/>
    <x v="0"/>
    <x v="2"/>
    <x v="3"/>
    <n v="0"/>
    <n v="0"/>
    <n v="0"/>
    <n v="403349"/>
    <n v="131222277"/>
  </r>
  <r>
    <x v="12"/>
    <x v="10"/>
    <x v="0"/>
    <x v="2"/>
    <x v="4"/>
    <n v="3583"/>
    <n v="156830"/>
    <n v="1178"/>
    <n v="403349"/>
    <n v="131222277"/>
  </r>
  <r>
    <x v="12"/>
    <x v="10"/>
    <x v="0"/>
    <x v="2"/>
    <x v="5"/>
    <n v="0"/>
    <n v="0"/>
    <n v="0"/>
    <n v="403349"/>
    <n v="131222277"/>
  </r>
  <r>
    <x v="12"/>
    <x v="8"/>
    <x v="1"/>
    <x v="2"/>
    <x v="0"/>
    <n v="0"/>
    <n v="0"/>
    <n v="0"/>
    <n v="406997"/>
    <n v="134798910"/>
  </r>
  <r>
    <x v="12"/>
    <x v="8"/>
    <x v="1"/>
    <x v="2"/>
    <x v="1"/>
    <n v="0"/>
    <n v="0"/>
    <n v="0"/>
    <n v="406997"/>
    <n v="134798910"/>
  </r>
  <r>
    <x v="12"/>
    <x v="8"/>
    <x v="1"/>
    <x v="2"/>
    <x v="2"/>
    <n v="2774"/>
    <n v="127470"/>
    <n v="1194"/>
    <n v="406997"/>
    <n v="134798910"/>
  </r>
  <r>
    <x v="12"/>
    <x v="8"/>
    <x v="1"/>
    <x v="2"/>
    <x v="3"/>
    <n v="0"/>
    <n v="0"/>
    <n v="0"/>
    <n v="406997"/>
    <n v="134798910"/>
  </r>
  <r>
    <x v="12"/>
    <x v="8"/>
    <x v="1"/>
    <x v="2"/>
    <x v="4"/>
    <n v="411"/>
    <n v="20730"/>
    <n v="158"/>
    <n v="406997"/>
    <n v="134798910"/>
  </r>
  <r>
    <x v="12"/>
    <x v="8"/>
    <x v="1"/>
    <x v="2"/>
    <x v="5"/>
    <n v="0"/>
    <n v="0"/>
    <n v="0"/>
    <n v="406997"/>
    <n v="134798910"/>
  </r>
  <r>
    <x v="12"/>
    <x v="11"/>
    <x v="1"/>
    <x v="2"/>
    <x v="0"/>
    <n v="0"/>
    <n v="0"/>
    <n v="0"/>
    <n v="415640"/>
    <n v="137794008"/>
  </r>
  <r>
    <x v="12"/>
    <x v="11"/>
    <x v="1"/>
    <x v="2"/>
    <x v="1"/>
    <n v="0"/>
    <n v="0"/>
    <n v="0"/>
    <n v="415640"/>
    <n v="137794008"/>
  </r>
  <r>
    <x v="12"/>
    <x v="11"/>
    <x v="1"/>
    <x v="2"/>
    <x v="2"/>
    <n v="2886"/>
    <n v="140600"/>
    <n v="1300"/>
    <n v="415640"/>
    <n v="137794008"/>
  </r>
  <r>
    <x v="12"/>
    <x v="11"/>
    <x v="1"/>
    <x v="2"/>
    <x v="3"/>
    <n v="0"/>
    <n v="0"/>
    <n v="0"/>
    <n v="415640"/>
    <n v="137794008"/>
  </r>
  <r>
    <x v="12"/>
    <x v="11"/>
    <x v="1"/>
    <x v="2"/>
    <x v="4"/>
    <n v="522"/>
    <n v="28836"/>
    <n v="177"/>
    <n v="415640"/>
    <n v="137794008"/>
  </r>
  <r>
    <x v="12"/>
    <x v="11"/>
    <x v="1"/>
    <x v="2"/>
    <x v="5"/>
    <n v="0"/>
    <n v="0"/>
    <n v="0"/>
    <n v="415640"/>
    <n v="137794008"/>
  </r>
  <r>
    <x v="12"/>
    <x v="9"/>
    <x v="0"/>
    <x v="2"/>
    <x v="0"/>
    <n v="0"/>
    <n v="0"/>
    <n v="0"/>
    <n v="420402"/>
    <n v="140180327"/>
  </r>
  <r>
    <x v="12"/>
    <x v="9"/>
    <x v="0"/>
    <x v="2"/>
    <x v="1"/>
    <n v="0"/>
    <n v="0"/>
    <n v="0"/>
    <n v="420402"/>
    <n v="140180327"/>
  </r>
  <r>
    <x v="12"/>
    <x v="9"/>
    <x v="0"/>
    <x v="2"/>
    <x v="2"/>
    <n v="12568"/>
    <n v="589058"/>
    <n v="4843"/>
    <n v="420402"/>
    <n v="140180327"/>
  </r>
  <r>
    <x v="12"/>
    <x v="9"/>
    <x v="0"/>
    <x v="2"/>
    <x v="3"/>
    <n v="0"/>
    <n v="0"/>
    <n v="0"/>
    <n v="420402"/>
    <n v="140180327"/>
  </r>
  <r>
    <x v="12"/>
    <x v="9"/>
    <x v="0"/>
    <x v="2"/>
    <x v="4"/>
    <n v="4484"/>
    <n v="214458"/>
    <n v="1486"/>
    <n v="420402"/>
    <n v="140180327"/>
  </r>
  <r>
    <x v="12"/>
    <x v="9"/>
    <x v="0"/>
    <x v="2"/>
    <x v="5"/>
    <n v="0"/>
    <n v="0"/>
    <n v="0"/>
    <n v="420402"/>
    <n v="140180327"/>
  </r>
  <r>
    <x v="12"/>
    <x v="12"/>
    <x v="1"/>
    <x v="2"/>
    <x v="0"/>
    <n v="0"/>
    <n v="0"/>
    <n v="0"/>
    <n v="421428"/>
    <n v="140163313"/>
  </r>
  <r>
    <x v="12"/>
    <x v="12"/>
    <x v="1"/>
    <x v="2"/>
    <x v="1"/>
    <n v="0"/>
    <n v="0"/>
    <n v="0"/>
    <n v="421428"/>
    <n v="140163313"/>
  </r>
  <r>
    <x v="12"/>
    <x v="12"/>
    <x v="1"/>
    <x v="2"/>
    <x v="2"/>
    <n v="2996"/>
    <n v="151593"/>
    <n v="1337"/>
    <n v="421428"/>
    <n v="140163313"/>
  </r>
  <r>
    <x v="12"/>
    <x v="12"/>
    <x v="1"/>
    <x v="2"/>
    <x v="3"/>
    <n v="0"/>
    <n v="0"/>
    <n v="0"/>
    <n v="421428"/>
    <n v="140163313"/>
  </r>
  <r>
    <x v="12"/>
    <x v="12"/>
    <x v="1"/>
    <x v="2"/>
    <x v="4"/>
    <n v="485"/>
    <n v="28326"/>
    <n v="177"/>
    <n v="421428"/>
    <n v="140163313"/>
  </r>
  <r>
    <x v="12"/>
    <x v="12"/>
    <x v="1"/>
    <x v="2"/>
    <x v="5"/>
    <n v="0"/>
    <n v="0"/>
    <n v="0"/>
    <n v="421428"/>
    <n v="140163313"/>
  </r>
  <r>
    <x v="12"/>
    <x v="7"/>
    <x v="1"/>
    <x v="2"/>
    <x v="0"/>
    <n v="5"/>
    <n v="160"/>
    <n v="3"/>
    <n v="433801"/>
    <n v="143219593"/>
  </r>
  <r>
    <x v="12"/>
    <x v="7"/>
    <x v="1"/>
    <x v="2"/>
    <x v="1"/>
    <n v="0"/>
    <n v="0"/>
    <n v="0"/>
    <n v="433801"/>
    <n v="143219593"/>
  </r>
  <r>
    <x v="12"/>
    <x v="7"/>
    <x v="1"/>
    <x v="2"/>
    <x v="2"/>
    <n v="3131"/>
    <n v="163941"/>
    <n v="1413"/>
    <n v="433801"/>
    <n v="143219593"/>
  </r>
  <r>
    <x v="12"/>
    <x v="7"/>
    <x v="1"/>
    <x v="2"/>
    <x v="3"/>
    <n v="2"/>
    <n v="120"/>
    <n v="2"/>
    <n v="433801"/>
    <n v="143219593"/>
  </r>
  <r>
    <x v="12"/>
    <x v="7"/>
    <x v="1"/>
    <x v="2"/>
    <x v="4"/>
    <n v="570"/>
    <n v="31417"/>
    <n v="205"/>
    <n v="433801"/>
    <n v="143219593"/>
  </r>
  <r>
    <x v="12"/>
    <x v="7"/>
    <x v="1"/>
    <x v="2"/>
    <x v="5"/>
    <n v="9"/>
    <n v="520"/>
    <n v="6"/>
    <n v="433801"/>
    <n v="143219593"/>
  </r>
  <r>
    <x v="12"/>
    <x v="8"/>
    <x v="0"/>
    <x v="2"/>
    <x v="0"/>
    <n v="0"/>
    <n v="0"/>
    <n v="0"/>
    <n v="440751"/>
    <n v="147195603"/>
  </r>
  <r>
    <x v="12"/>
    <x v="8"/>
    <x v="0"/>
    <x v="2"/>
    <x v="1"/>
    <n v="0"/>
    <n v="0"/>
    <n v="0"/>
    <n v="440751"/>
    <n v="147195603"/>
  </r>
  <r>
    <x v="12"/>
    <x v="8"/>
    <x v="0"/>
    <x v="2"/>
    <x v="2"/>
    <n v="13930"/>
    <n v="699720"/>
    <n v="5566"/>
    <n v="440751"/>
    <n v="147195603"/>
  </r>
  <r>
    <x v="12"/>
    <x v="8"/>
    <x v="0"/>
    <x v="2"/>
    <x v="3"/>
    <n v="0"/>
    <n v="0"/>
    <n v="0"/>
    <n v="440751"/>
    <n v="147195603"/>
  </r>
  <r>
    <x v="12"/>
    <x v="8"/>
    <x v="0"/>
    <x v="2"/>
    <x v="4"/>
    <n v="4598"/>
    <n v="241020"/>
    <n v="1530"/>
    <n v="440751"/>
    <n v="147195603"/>
  </r>
  <r>
    <x v="12"/>
    <x v="8"/>
    <x v="0"/>
    <x v="2"/>
    <x v="5"/>
    <n v="0"/>
    <n v="0"/>
    <n v="0"/>
    <n v="440751"/>
    <n v="147195603"/>
  </r>
  <r>
    <x v="12"/>
    <x v="0"/>
    <x v="1"/>
    <x v="2"/>
    <x v="0"/>
    <n v="7"/>
    <n v="620"/>
    <n v="4"/>
    <n v="443814"/>
    <n v="76036930"/>
  </r>
  <r>
    <x v="12"/>
    <x v="0"/>
    <x v="1"/>
    <x v="2"/>
    <x v="1"/>
    <n v="27"/>
    <n v="1190"/>
    <n v="6"/>
    <n v="443814"/>
    <n v="76036930"/>
  </r>
  <r>
    <x v="12"/>
    <x v="0"/>
    <x v="1"/>
    <x v="2"/>
    <x v="2"/>
    <n v="3134"/>
    <n v="214967"/>
    <n v="1656"/>
    <n v="443814"/>
    <n v="76036930"/>
  </r>
  <r>
    <x v="12"/>
    <x v="0"/>
    <x v="1"/>
    <x v="2"/>
    <x v="3"/>
    <n v="115"/>
    <n v="6460"/>
    <n v="42"/>
    <n v="443814"/>
    <n v="76036930"/>
  </r>
  <r>
    <x v="12"/>
    <x v="0"/>
    <x v="1"/>
    <x v="2"/>
    <x v="4"/>
    <n v="196"/>
    <n v="14055"/>
    <n v="76"/>
    <n v="443814"/>
    <n v="76036930"/>
  </r>
  <r>
    <x v="12"/>
    <x v="0"/>
    <x v="1"/>
    <x v="2"/>
    <x v="5"/>
    <n v="73"/>
    <n v="4810"/>
    <n v="34"/>
    <n v="443814"/>
    <n v="76036930"/>
  </r>
  <r>
    <x v="12"/>
    <x v="5"/>
    <x v="1"/>
    <x v="2"/>
    <x v="0"/>
    <n v="18"/>
    <n v="540"/>
    <n v="6"/>
    <n v="445433"/>
    <n v="146528613"/>
  </r>
  <r>
    <x v="12"/>
    <x v="5"/>
    <x v="1"/>
    <x v="2"/>
    <x v="1"/>
    <n v="0"/>
    <n v="0"/>
    <n v="0"/>
    <n v="445433"/>
    <n v="146528613"/>
  </r>
  <r>
    <x v="12"/>
    <x v="5"/>
    <x v="1"/>
    <x v="2"/>
    <x v="2"/>
    <n v="3303"/>
    <n v="181275"/>
    <n v="1597"/>
    <n v="445433"/>
    <n v="146528613"/>
  </r>
  <r>
    <x v="12"/>
    <x v="5"/>
    <x v="1"/>
    <x v="2"/>
    <x v="3"/>
    <n v="11"/>
    <n v="710"/>
    <n v="5"/>
    <n v="445433"/>
    <n v="146528613"/>
  </r>
  <r>
    <x v="12"/>
    <x v="5"/>
    <x v="1"/>
    <x v="2"/>
    <x v="4"/>
    <n v="609"/>
    <n v="36903"/>
    <n v="230"/>
    <n v="445433"/>
    <n v="146528613"/>
  </r>
  <r>
    <x v="12"/>
    <x v="5"/>
    <x v="1"/>
    <x v="2"/>
    <x v="5"/>
    <n v="17"/>
    <n v="495"/>
    <n v="9"/>
    <n v="445433"/>
    <n v="146528613"/>
  </r>
  <r>
    <x v="12"/>
    <x v="11"/>
    <x v="0"/>
    <x v="2"/>
    <x v="0"/>
    <n v="0"/>
    <n v="0"/>
    <n v="0"/>
    <n v="451493"/>
    <n v="150984758"/>
  </r>
  <r>
    <x v="12"/>
    <x v="11"/>
    <x v="0"/>
    <x v="2"/>
    <x v="1"/>
    <n v="0"/>
    <n v="0"/>
    <n v="0"/>
    <n v="451493"/>
    <n v="150984758"/>
  </r>
  <r>
    <x v="12"/>
    <x v="11"/>
    <x v="0"/>
    <x v="2"/>
    <x v="2"/>
    <n v="14101"/>
    <n v="744555"/>
    <n v="5712"/>
    <n v="451493"/>
    <n v="150984758"/>
  </r>
  <r>
    <x v="12"/>
    <x v="11"/>
    <x v="0"/>
    <x v="2"/>
    <x v="3"/>
    <n v="0"/>
    <n v="0"/>
    <n v="0"/>
    <n v="451493"/>
    <n v="150984758"/>
  </r>
  <r>
    <x v="12"/>
    <x v="11"/>
    <x v="0"/>
    <x v="2"/>
    <x v="4"/>
    <n v="4604"/>
    <n v="258546"/>
    <n v="1552"/>
    <n v="451493"/>
    <n v="150984758"/>
  </r>
  <r>
    <x v="12"/>
    <x v="11"/>
    <x v="0"/>
    <x v="2"/>
    <x v="5"/>
    <n v="0"/>
    <n v="0"/>
    <n v="0"/>
    <n v="451493"/>
    <n v="150984758"/>
  </r>
  <r>
    <x v="12"/>
    <x v="6"/>
    <x v="1"/>
    <x v="2"/>
    <x v="0"/>
    <n v="23"/>
    <n v="927"/>
    <n v="5"/>
    <n v="452921"/>
    <n v="150307094"/>
  </r>
  <r>
    <x v="12"/>
    <x v="6"/>
    <x v="1"/>
    <x v="2"/>
    <x v="1"/>
    <n v="0"/>
    <n v="0"/>
    <n v="0"/>
    <n v="452921"/>
    <n v="150307094"/>
  </r>
  <r>
    <x v="12"/>
    <x v="6"/>
    <x v="1"/>
    <x v="2"/>
    <x v="2"/>
    <n v="3455"/>
    <n v="204969"/>
    <n v="1700"/>
    <n v="452921"/>
    <n v="150307094"/>
  </r>
  <r>
    <x v="12"/>
    <x v="6"/>
    <x v="1"/>
    <x v="2"/>
    <x v="3"/>
    <n v="49"/>
    <n v="3726"/>
    <n v="20"/>
    <n v="452921"/>
    <n v="150307094"/>
  </r>
  <r>
    <x v="12"/>
    <x v="6"/>
    <x v="1"/>
    <x v="2"/>
    <x v="4"/>
    <n v="492"/>
    <n v="33341"/>
    <n v="190"/>
    <n v="452921"/>
    <n v="150307094"/>
  </r>
  <r>
    <x v="12"/>
    <x v="6"/>
    <x v="1"/>
    <x v="2"/>
    <x v="5"/>
    <n v="11"/>
    <n v="485"/>
    <n v="4"/>
    <n v="452921"/>
    <n v="150307094"/>
  </r>
  <r>
    <x v="12"/>
    <x v="3"/>
    <x v="1"/>
    <x v="2"/>
    <x v="0"/>
    <n v="31"/>
    <n v="1610"/>
    <n v="9"/>
    <n v="458213"/>
    <n v="152222302"/>
  </r>
  <r>
    <x v="12"/>
    <x v="3"/>
    <x v="1"/>
    <x v="2"/>
    <x v="1"/>
    <n v="5"/>
    <n v="377"/>
    <n v="4"/>
    <n v="458213"/>
    <n v="152222302"/>
  </r>
  <r>
    <x v="12"/>
    <x v="3"/>
    <x v="1"/>
    <x v="2"/>
    <x v="2"/>
    <n v="3778"/>
    <n v="254000"/>
    <n v="1833"/>
    <n v="458213"/>
    <n v="152222302"/>
  </r>
  <r>
    <x v="12"/>
    <x v="3"/>
    <x v="1"/>
    <x v="2"/>
    <x v="3"/>
    <n v="51"/>
    <n v="3367"/>
    <n v="26"/>
    <n v="458213"/>
    <n v="152222302"/>
  </r>
  <r>
    <x v="12"/>
    <x v="3"/>
    <x v="1"/>
    <x v="2"/>
    <x v="4"/>
    <n v="372"/>
    <n v="26963"/>
    <n v="138"/>
    <n v="458213"/>
    <n v="152222302"/>
  </r>
  <r>
    <x v="12"/>
    <x v="3"/>
    <x v="1"/>
    <x v="2"/>
    <x v="5"/>
    <n v="28"/>
    <n v="1655"/>
    <n v="11"/>
    <n v="458213"/>
    <n v="152222302"/>
  </r>
  <r>
    <x v="12"/>
    <x v="4"/>
    <x v="1"/>
    <x v="2"/>
    <x v="0"/>
    <n v="28"/>
    <n v="1175"/>
    <n v="6"/>
    <n v="458353"/>
    <n v="152665268"/>
  </r>
  <r>
    <x v="12"/>
    <x v="4"/>
    <x v="1"/>
    <x v="2"/>
    <x v="1"/>
    <n v="0"/>
    <n v="0"/>
    <n v="0"/>
    <n v="458353"/>
    <n v="152665268"/>
  </r>
  <r>
    <x v="12"/>
    <x v="4"/>
    <x v="1"/>
    <x v="2"/>
    <x v="2"/>
    <n v="3603"/>
    <n v="240150"/>
    <n v="1765"/>
    <n v="458353"/>
    <n v="152665268"/>
  </r>
  <r>
    <x v="12"/>
    <x v="4"/>
    <x v="1"/>
    <x v="2"/>
    <x v="3"/>
    <n v="69"/>
    <n v="4578"/>
    <n v="30"/>
    <n v="458353"/>
    <n v="152665268"/>
  </r>
  <r>
    <x v="12"/>
    <x v="4"/>
    <x v="1"/>
    <x v="2"/>
    <x v="4"/>
    <n v="428"/>
    <n v="28549"/>
    <n v="166"/>
    <n v="458353"/>
    <n v="152665268"/>
  </r>
  <r>
    <x v="12"/>
    <x v="4"/>
    <x v="1"/>
    <x v="2"/>
    <x v="5"/>
    <n v="11"/>
    <n v="697"/>
    <n v="6"/>
    <n v="458353"/>
    <n v="152665268"/>
  </r>
  <r>
    <x v="12"/>
    <x v="2"/>
    <x v="1"/>
    <x v="2"/>
    <x v="0"/>
    <n v="15"/>
    <n v="1080"/>
    <n v="8"/>
    <n v="458966"/>
    <n v="152688666"/>
  </r>
  <r>
    <x v="12"/>
    <x v="2"/>
    <x v="1"/>
    <x v="2"/>
    <x v="1"/>
    <n v="8"/>
    <n v="520"/>
    <n v="4"/>
    <n v="458966"/>
    <n v="152688666"/>
  </r>
  <r>
    <x v="12"/>
    <x v="2"/>
    <x v="1"/>
    <x v="2"/>
    <x v="2"/>
    <n v="3876"/>
    <n v="260677"/>
    <n v="1832"/>
    <n v="458966"/>
    <n v="152688666"/>
  </r>
  <r>
    <x v="12"/>
    <x v="2"/>
    <x v="1"/>
    <x v="2"/>
    <x v="3"/>
    <n v="79"/>
    <n v="4770"/>
    <n v="28"/>
    <n v="458966"/>
    <n v="152688666"/>
  </r>
  <r>
    <x v="12"/>
    <x v="2"/>
    <x v="1"/>
    <x v="2"/>
    <x v="4"/>
    <n v="308"/>
    <n v="20700"/>
    <n v="116"/>
    <n v="458966"/>
    <n v="152688666"/>
  </r>
  <r>
    <x v="12"/>
    <x v="2"/>
    <x v="1"/>
    <x v="2"/>
    <x v="5"/>
    <n v="28"/>
    <n v="1800"/>
    <n v="13"/>
    <n v="458966"/>
    <n v="152688666"/>
  </r>
  <r>
    <x v="12"/>
    <x v="1"/>
    <x v="1"/>
    <x v="2"/>
    <x v="0"/>
    <n v="26"/>
    <n v="1670"/>
    <n v="9"/>
    <n v="459086"/>
    <n v="152616165"/>
  </r>
  <r>
    <x v="12"/>
    <x v="1"/>
    <x v="1"/>
    <x v="2"/>
    <x v="1"/>
    <n v="26"/>
    <n v="1305"/>
    <n v="7"/>
    <n v="459086"/>
    <n v="152616165"/>
  </r>
  <r>
    <x v="12"/>
    <x v="1"/>
    <x v="1"/>
    <x v="2"/>
    <x v="2"/>
    <n v="3865"/>
    <n v="259256"/>
    <n v="1845"/>
    <n v="459086"/>
    <n v="152616165"/>
  </r>
  <r>
    <x v="12"/>
    <x v="1"/>
    <x v="1"/>
    <x v="2"/>
    <x v="3"/>
    <n v="94"/>
    <n v="5950"/>
    <n v="39"/>
    <n v="459086"/>
    <n v="152616165"/>
  </r>
  <r>
    <x v="12"/>
    <x v="1"/>
    <x v="1"/>
    <x v="2"/>
    <x v="4"/>
    <n v="319"/>
    <n v="22230"/>
    <n v="128"/>
    <n v="459086"/>
    <n v="152616165"/>
  </r>
  <r>
    <x v="12"/>
    <x v="1"/>
    <x v="1"/>
    <x v="2"/>
    <x v="5"/>
    <n v="59"/>
    <n v="3284"/>
    <n v="28"/>
    <n v="459086"/>
    <n v="152616165"/>
  </r>
  <r>
    <x v="12"/>
    <x v="12"/>
    <x v="0"/>
    <x v="2"/>
    <x v="0"/>
    <n v="0"/>
    <n v="0"/>
    <n v="0"/>
    <n v="459126"/>
    <n v="154084295"/>
  </r>
  <r>
    <x v="12"/>
    <x v="12"/>
    <x v="0"/>
    <x v="2"/>
    <x v="1"/>
    <n v="0"/>
    <n v="0"/>
    <n v="0"/>
    <n v="459126"/>
    <n v="154084295"/>
  </r>
  <r>
    <x v="12"/>
    <x v="12"/>
    <x v="0"/>
    <x v="2"/>
    <x v="2"/>
    <n v="14025"/>
    <n v="773411"/>
    <n v="5802"/>
    <n v="459126"/>
    <n v="154084295"/>
  </r>
  <r>
    <x v="12"/>
    <x v="12"/>
    <x v="0"/>
    <x v="2"/>
    <x v="3"/>
    <n v="0"/>
    <n v="0"/>
    <n v="0"/>
    <n v="459126"/>
    <n v="154084295"/>
  </r>
  <r>
    <x v="12"/>
    <x v="12"/>
    <x v="0"/>
    <x v="2"/>
    <x v="4"/>
    <n v="4590"/>
    <n v="279039"/>
    <n v="1546"/>
    <n v="459126"/>
    <n v="154084295"/>
  </r>
  <r>
    <x v="12"/>
    <x v="12"/>
    <x v="0"/>
    <x v="2"/>
    <x v="5"/>
    <n v="0"/>
    <n v="0"/>
    <n v="0"/>
    <n v="459126"/>
    <n v="154084295"/>
  </r>
  <r>
    <x v="12"/>
    <x v="7"/>
    <x v="0"/>
    <x v="2"/>
    <x v="0"/>
    <n v="10"/>
    <n v="340"/>
    <n v="4"/>
    <n v="471990"/>
    <n v="157640240"/>
  </r>
  <r>
    <x v="12"/>
    <x v="7"/>
    <x v="0"/>
    <x v="2"/>
    <x v="1"/>
    <n v="0"/>
    <n v="0"/>
    <n v="0"/>
    <n v="471990"/>
    <n v="157640240"/>
  </r>
  <r>
    <x v="12"/>
    <x v="7"/>
    <x v="0"/>
    <x v="2"/>
    <x v="2"/>
    <n v="15276"/>
    <n v="872514"/>
    <n v="6383"/>
    <n v="471990"/>
    <n v="157640240"/>
  </r>
  <r>
    <x v="12"/>
    <x v="7"/>
    <x v="0"/>
    <x v="2"/>
    <x v="3"/>
    <n v="8"/>
    <n v="350"/>
    <n v="5"/>
    <n v="471990"/>
    <n v="157640240"/>
  </r>
  <r>
    <x v="12"/>
    <x v="7"/>
    <x v="0"/>
    <x v="2"/>
    <x v="4"/>
    <n v="4770"/>
    <n v="297112"/>
    <n v="1615"/>
    <n v="471990"/>
    <n v="157640240"/>
  </r>
  <r>
    <x v="12"/>
    <x v="7"/>
    <x v="0"/>
    <x v="2"/>
    <x v="5"/>
    <n v="26"/>
    <n v="1102"/>
    <n v="16"/>
    <n v="471990"/>
    <n v="157640240"/>
  </r>
  <r>
    <x v="12"/>
    <x v="5"/>
    <x v="0"/>
    <x v="2"/>
    <x v="0"/>
    <n v="31"/>
    <n v="1870"/>
    <n v="15"/>
    <n v="483606"/>
    <n v="160690546"/>
  </r>
  <r>
    <x v="12"/>
    <x v="5"/>
    <x v="0"/>
    <x v="2"/>
    <x v="1"/>
    <n v="0"/>
    <n v="0"/>
    <n v="0"/>
    <n v="483606"/>
    <n v="160690546"/>
  </r>
  <r>
    <x v="12"/>
    <x v="5"/>
    <x v="0"/>
    <x v="2"/>
    <x v="2"/>
    <n v="14728"/>
    <n v="900650"/>
    <n v="6276"/>
    <n v="483606"/>
    <n v="160690546"/>
  </r>
  <r>
    <x v="12"/>
    <x v="5"/>
    <x v="0"/>
    <x v="2"/>
    <x v="3"/>
    <n v="93"/>
    <n v="4596"/>
    <n v="27"/>
    <n v="483606"/>
    <n v="160690546"/>
  </r>
  <r>
    <x v="12"/>
    <x v="5"/>
    <x v="0"/>
    <x v="2"/>
    <x v="4"/>
    <n v="4855"/>
    <n v="314500"/>
    <n v="1710"/>
    <n v="483606"/>
    <n v="160690546"/>
  </r>
  <r>
    <x v="12"/>
    <x v="5"/>
    <x v="0"/>
    <x v="2"/>
    <x v="5"/>
    <n v="47"/>
    <n v="2275"/>
    <n v="27"/>
    <n v="483606"/>
    <n v="160690546"/>
  </r>
  <r>
    <x v="12"/>
    <x v="0"/>
    <x v="0"/>
    <x v="2"/>
    <x v="0"/>
    <n v="114"/>
    <n v="6430"/>
    <n v="35"/>
    <n v="485167"/>
    <n v="83658332"/>
  </r>
  <r>
    <x v="12"/>
    <x v="0"/>
    <x v="0"/>
    <x v="2"/>
    <x v="1"/>
    <n v="49"/>
    <n v="2420"/>
    <n v="14"/>
    <n v="485167"/>
    <n v="83658332"/>
  </r>
  <r>
    <x v="12"/>
    <x v="0"/>
    <x v="0"/>
    <x v="2"/>
    <x v="2"/>
    <n v="13125"/>
    <n v="1031842"/>
    <n v="5851"/>
    <n v="485167"/>
    <n v="83658332"/>
  </r>
  <r>
    <x v="12"/>
    <x v="0"/>
    <x v="0"/>
    <x v="2"/>
    <x v="3"/>
    <n v="312"/>
    <n v="18135"/>
    <n v="103"/>
    <n v="485167"/>
    <n v="83658332"/>
  </r>
  <r>
    <x v="12"/>
    <x v="0"/>
    <x v="0"/>
    <x v="2"/>
    <x v="4"/>
    <n v="1514"/>
    <n v="113476"/>
    <n v="553"/>
    <n v="485167"/>
    <n v="83658332"/>
  </r>
  <r>
    <x v="12"/>
    <x v="0"/>
    <x v="0"/>
    <x v="2"/>
    <x v="5"/>
    <n v="221"/>
    <n v="15047"/>
    <n v="115"/>
    <n v="485167"/>
    <n v="83658332"/>
  </r>
  <r>
    <x v="12"/>
    <x v="6"/>
    <x v="0"/>
    <x v="2"/>
    <x v="0"/>
    <n v="58"/>
    <n v="4115"/>
    <n v="31"/>
    <n v="489118"/>
    <n v="163931749"/>
  </r>
  <r>
    <x v="12"/>
    <x v="6"/>
    <x v="0"/>
    <x v="2"/>
    <x v="1"/>
    <n v="0"/>
    <n v="0"/>
    <n v="0"/>
    <n v="489118"/>
    <n v="163931749"/>
  </r>
  <r>
    <x v="12"/>
    <x v="6"/>
    <x v="0"/>
    <x v="2"/>
    <x v="2"/>
    <n v="14997"/>
    <n v="981769"/>
    <n v="6502"/>
    <n v="489118"/>
    <n v="163931749"/>
  </r>
  <r>
    <x v="12"/>
    <x v="6"/>
    <x v="0"/>
    <x v="2"/>
    <x v="3"/>
    <n v="188"/>
    <n v="11910"/>
    <n v="64"/>
    <n v="489118"/>
    <n v="163931749"/>
  </r>
  <r>
    <x v="12"/>
    <x v="6"/>
    <x v="0"/>
    <x v="2"/>
    <x v="4"/>
    <n v="4396"/>
    <n v="292149"/>
    <n v="1524"/>
    <n v="489118"/>
    <n v="163931749"/>
  </r>
  <r>
    <x v="12"/>
    <x v="6"/>
    <x v="0"/>
    <x v="2"/>
    <x v="5"/>
    <n v="71"/>
    <n v="3428"/>
    <n v="27"/>
    <n v="489118"/>
    <n v="163931749"/>
  </r>
  <r>
    <x v="12"/>
    <x v="4"/>
    <x v="0"/>
    <x v="2"/>
    <x v="0"/>
    <n v="103"/>
    <n v="6459"/>
    <n v="53"/>
    <n v="494728"/>
    <n v="166772443"/>
  </r>
  <r>
    <x v="12"/>
    <x v="4"/>
    <x v="0"/>
    <x v="2"/>
    <x v="1"/>
    <n v="0"/>
    <n v="0"/>
    <n v="0"/>
    <n v="494728"/>
    <n v="166772443"/>
  </r>
  <r>
    <x v="12"/>
    <x v="4"/>
    <x v="0"/>
    <x v="2"/>
    <x v="2"/>
    <n v="16395"/>
    <n v="1157960"/>
    <n v="6862"/>
    <n v="494728"/>
    <n v="166772443"/>
  </r>
  <r>
    <x v="12"/>
    <x v="4"/>
    <x v="0"/>
    <x v="2"/>
    <x v="3"/>
    <n v="207"/>
    <n v="14320"/>
    <n v="84"/>
    <n v="494728"/>
    <n v="166772443"/>
  </r>
  <r>
    <x v="12"/>
    <x v="4"/>
    <x v="0"/>
    <x v="2"/>
    <x v="4"/>
    <n v="3037"/>
    <n v="211700"/>
    <n v="1064"/>
    <n v="494728"/>
    <n v="166772443"/>
  </r>
  <r>
    <x v="12"/>
    <x v="4"/>
    <x v="0"/>
    <x v="2"/>
    <x v="5"/>
    <n v="97"/>
    <n v="5651"/>
    <n v="36"/>
    <n v="494728"/>
    <n v="166772443"/>
  </r>
  <r>
    <x v="12"/>
    <x v="3"/>
    <x v="0"/>
    <x v="2"/>
    <x v="0"/>
    <n v="125"/>
    <n v="8540"/>
    <n v="45"/>
    <n v="497623"/>
    <n v="167461363"/>
  </r>
  <r>
    <x v="12"/>
    <x v="3"/>
    <x v="0"/>
    <x v="2"/>
    <x v="1"/>
    <n v="7"/>
    <n v="320"/>
    <n v="6"/>
    <n v="497623"/>
    <n v="167461363"/>
  </r>
  <r>
    <x v="12"/>
    <x v="3"/>
    <x v="0"/>
    <x v="2"/>
    <x v="2"/>
    <n v="16500"/>
    <n v="1215771"/>
    <n v="6830"/>
    <n v="497623"/>
    <n v="167461363"/>
  </r>
  <r>
    <x v="12"/>
    <x v="3"/>
    <x v="0"/>
    <x v="2"/>
    <x v="3"/>
    <n v="260"/>
    <n v="18669"/>
    <n v="94"/>
    <n v="497623"/>
    <n v="167461363"/>
  </r>
  <r>
    <x v="12"/>
    <x v="3"/>
    <x v="0"/>
    <x v="2"/>
    <x v="4"/>
    <n v="2604"/>
    <n v="185170"/>
    <n v="906"/>
    <n v="497623"/>
    <n v="167461363"/>
  </r>
  <r>
    <x v="12"/>
    <x v="3"/>
    <x v="0"/>
    <x v="2"/>
    <x v="5"/>
    <n v="91"/>
    <n v="6426"/>
    <n v="44"/>
    <n v="497623"/>
    <n v="167461363"/>
  </r>
  <r>
    <x v="12"/>
    <x v="2"/>
    <x v="0"/>
    <x v="2"/>
    <x v="0"/>
    <n v="127"/>
    <n v="7901"/>
    <n v="45"/>
    <n v="501105"/>
    <n v="168573342"/>
  </r>
  <r>
    <x v="12"/>
    <x v="2"/>
    <x v="0"/>
    <x v="2"/>
    <x v="1"/>
    <n v="30"/>
    <n v="2070"/>
    <n v="11"/>
    <n v="501105"/>
    <n v="168573342"/>
  </r>
  <r>
    <x v="12"/>
    <x v="2"/>
    <x v="0"/>
    <x v="2"/>
    <x v="2"/>
    <n v="16363"/>
    <n v="1241104"/>
    <n v="6809"/>
    <n v="501105"/>
    <n v="168573342"/>
  </r>
  <r>
    <x v="12"/>
    <x v="2"/>
    <x v="0"/>
    <x v="2"/>
    <x v="3"/>
    <n v="272"/>
    <n v="17530"/>
    <n v="102"/>
    <n v="501105"/>
    <n v="168573342"/>
  </r>
  <r>
    <x v="12"/>
    <x v="2"/>
    <x v="0"/>
    <x v="2"/>
    <x v="4"/>
    <n v="2581"/>
    <n v="178956"/>
    <n v="849"/>
    <n v="501105"/>
    <n v="168573342"/>
  </r>
  <r>
    <x v="12"/>
    <x v="2"/>
    <x v="0"/>
    <x v="2"/>
    <x v="5"/>
    <n v="96"/>
    <n v="6799"/>
    <n v="48"/>
    <n v="501105"/>
    <n v="168573342"/>
  </r>
  <r>
    <x v="12"/>
    <x v="1"/>
    <x v="0"/>
    <x v="2"/>
    <x v="0"/>
    <n v="158"/>
    <n v="9329"/>
    <n v="52"/>
    <n v="501372"/>
    <n v="168478304"/>
  </r>
  <r>
    <x v="12"/>
    <x v="1"/>
    <x v="0"/>
    <x v="2"/>
    <x v="1"/>
    <n v="37"/>
    <n v="2420"/>
    <n v="20"/>
    <n v="501372"/>
    <n v="168478304"/>
  </r>
  <r>
    <x v="12"/>
    <x v="1"/>
    <x v="0"/>
    <x v="2"/>
    <x v="2"/>
    <n v="16035"/>
    <n v="1246382"/>
    <n v="6606"/>
    <n v="501372"/>
    <n v="168478304"/>
  </r>
  <r>
    <x v="12"/>
    <x v="1"/>
    <x v="0"/>
    <x v="2"/>
    <x v="3"/>
    <n v="361"/>
    <n v="22368"/>
    <n v="120"/>
    <n v="501372"/>
    <n v="168478304"/>
  </r>
  <r>
    <x v="12"/>
    <x v="1"/>
    <x v="0"/>
    <x v="2"/>
    <x v="4"/>
    <n v="2159"/>
    <n v="154990"/>
    <n v="710"/>
    <n v="501372"/>
    <n v="168478304"/>
  </r>
  <r>
    <x v="12"/>
    <x v="1"/>
    <x v="0"/>
    <x v="2"/>
    <x v="5"/>
    <n v="156"/>
    <n v="9822"/>
    <n v="73"/>
    <n v="501372"/>
    <n v="168478304"/>
  </r>
  <r>
    <x v="12"/>
    <x v="10"/>
    <x v="1"/>
    <x v="3"/>
    <x v="0"/>
    <n v="0"/>
    <n v="0"/>
    <n v="0"/>
    <n v="168666"/>
    <n v="56062519"/>
  </r>
  <r>
    <x v="12"/>
    <x v="10"/>
    <x v="1"/>
    <x v="3"/>
    <x v="1"/>
    <n v="0"/>
    <n v="0"/>
    <n v="0"/>
    <n v="168666"/>
    <n v="56062519"/>
  </r>
  <r>
    <x v="12"/>
    <x v="10"/>
    <x v="1"/>
    <x v="3"/>
    <x v="2"/>
    <n v="7652"/>
    <n v="366967"/>
    <n v="2768"/>
    <n v="168666"/>
    <n v="56062519"/>
  </r>
  <r>
    <x v="12"/>
    <x v="10"/>
    <x v="1"/>
    <x v="3"/>
    <x v="3"/>
    <n v="0"/>
    <n v="0"/>
    <n v="0"/>
    <n v="168666"/>
    <n v="56062519"/>
  </r>
  <r>
    <x v="12"/>
    <x v="10"/>
    <x v="1"/>
    <x v="3"/>
    <x v="4"/>
    <n v="1599"/>
    <n v="67579"/>
    <n v="523"/>
    <n v="168666"/>
    <n v="56062519"/>
  </r>
  <r>
    <x v="12"/>
    <x v="10"/>
    <x v="1"/>
    <x v="3"/>
    <x v="5"/>
    <n v="0"/>
    <n v="0"/>
    <n v="0"/>
    <n v="168666"/>
    <n v="56062519"/>
  </r>
  <r>
    <x v="12"/>
    <x v="9"/>
    <x v="1"/>
    <x v="3"/>
    <x v="0"/>
    <n v="0"/>
    <n v="0"/>
    <n v="0"/>
    <n v="175991"/>
    <n v="59146495"/>
  </r>
  <r>
    <x v="12"/>
    <x v="9"/>
    <x v="1"/>
    <x v="3"/>
    <x v="1"/>
    <n v="0"/>
    <n v="0"/>
    <n v="0"/>
    <n v="175991"/>
    <n v="59146495"/>
  </r>
  <r>
    <x v="12"/>
    <x v="9"/>
    <x v="1"/>
    <x v="3"/>
    <x v="2"/>
    <n v="8157"/>
    <n v="403955"/>
    <n v="3001"/>
    <n v="175991"/>
    <n v="59146495"/>
  </r>
  <r>
    <x v="12"/>
    <x v="9"/>
    <x v="1"/>
    <x v="3"/>
    <x v="3"/>
    <n v="0"/>
    <n v="0"/>
    <n v="0"/>
    <n v="175991"/>
    <n v="59146495"/>
  </r>
  <r>
    <x v="12"/>
    <x v="9"/>
    <x v="1"/>
    <x v="3"/>
    <x v="4"/>
    <n v="2042"/>
    <n v="95503"/>
    <n v="653"/>
    <n v="175991"/>
    <n v="59146495"/>
  </r>
  <r>
    <x v="12"/>
    <x v="9"/>
    <x v="1"/>
    <x v="3"/>
    <x v="5"/>
    <n v="0"/>
    <n v="0"/>
    <n v="0"/>
    <n v="175991"/>
    <n v="59146495"/>
  </r>
  <r>
    <x v="12"/>
    <x v="8"/>
    <x v="1"/>
    <x v="3"/>
    <x v="0"/>
    <n v="0"/>
    <n v="0"/>
    <n v="0"/>
    <n v="181808"/>
    <n v="61281001"/>
  </r>
  <r>
    <x v="12"/>
    <x v="8"/>
    <x v="1"/>
    <x v="3"/>
    <x v="1"/>
    <n v="0"/>
    <n v="0"/>
    <n v="0"/>
    <n v="181808"/>
    <n v="61281001"/>
  </r>
  <r>
    <x v="12"/>
    <x v="8"/>
    <x v="1"/>
    <x v="3"/>
    <x v="2"/>
    <n v="8662"/>
    <n v="457588"/>
    <n v="3293"/>
    <n v="181808"/>
    <n v="61281001"/>
  </r>
  <r>
    <x v="12"/>
    <x v="8"/>
    <x v="1"/>
    <x v="3"/>
    <x v="3"/>
    <n v="0"/>
    <n v="0"/>
    <n v="0"/>
    <n v="181808"/>
    <n v="61281001"/>
  </r>
  <r>
    <x v="12"/>
    <x v="8"/>
    <x v="1"/>
    <x v="3"/>
    <x v="4"/>
    <n v="1878"/>
    <n v="96700"/>
    <n v="602"/>
    <n v="181808"/>
    <n v="61281001"/>
  </r>
  <r>
    <x v="12"/>
    <x v="8"/>
    <x v="1"/>
    <x v="3"/>
    <x v="5"/>
    <n v="0"/>
    <n v="0"/>
    <n v="0"/>
    <n v="181808"/>
    <n v="61281001"/>
  </r>
  <r>
    <x v="12"/>
    <x v="11"/>
    <x v="1"/>
    <x v="3"/>
    <x v="0"/>
    <n v="0"/>
    <n v="0"/>
    <n v="0"/>
    <n v="183013"/>
    <n v="62415502"/>
  </r>
  <r>
    <x v="12"/>
    <x v="11"/>
    <x v="1"/>
    <x v="3"/>
    <x v="1"/>
    <n v="0"/>
    <n v="0"/>
    <n v="0"/>
    <n v="183013"/>
    <n v="62415502"/>
  </r>
  <r>
    <x v="12"/>
    <x v="11"/>
    <x v="1"/>
    <x v="3"/>
    <x v="2"/>
    <n v="8358"/>
    <n v="462125"/>
    <n v="3239"/>
    <n v="183013"/>
    <n v="62415502"/>
  </r>
  <r>
    <x v="12"/>
    <x v="11"/>
    <x v="1"/>
    <x v="3"/>
    <x v="3"/>
    <n v="0"/>
    <n v="0"/>
    <n v="0"/>
    <n v="183013"/>
    <n v="62415502"/>
  </r>
  <r>
    <x v="12"/>
    <x v="11"/>
    <x v="1"/>
    <x v="3"/>
    <x v="4"/>
    <n v="1756"/>
    <n v="99397"/>
    <n v="596"/>
    <n v="183013"/>
    <n v="62415502"/>
  </r>
  <r>
    <x v="12"/>
    <x v="11"/>
    <x v="1"/>
    <x v="3"/>
    <x v="5"/>
    <n v="0"/>
    <n v="0"/>
    <n v="0"/>
    <n v="183013"/>
    <n v="62415502"/>
  </r>
  <r>
    <x v="12"/>
    <x v="12"/>
    <x v="1"/>
    <x v="3"/>
    <x v="0"/>
    <n v="0"/>
    <n v="0"/>
    <n v="0"/>
    <n v="183626"/>
    <n v="63065503"/>
  </r>
  <r>
    <x v="12"/>
    <x v="12"/>
    <x v="1"/>
    <x v="3"/>
    <x v="1"/>
    <n v="0"/>
    <n v="0"/>
    <n v="0"/>
    <n v="183626"/>
    <n v="63065503"/>
  </r>
  <r>
    <x v="12"/>
    <x v="12"/>
    <x v="1"/>
    <x v="3"/>
    <x v="2"/>
    <n v="8523"/>
    <n v="486308"/>
    <n v="3334"/>
    <n v="183626"/>
    <n v="63065503"/>
  </r>
  <r>
    <x v="12"/>
    <x v="12"/>
    <x v="1"/>
    <x v="3"/>
    <x v="3"/>
    <n v="0"/>
    <n v="0"/>
    <n v="0"/>
    <n v="183626"/>
    <n v="63065503"/>
  </r>
  <r>
    <x v="12"/>
    <x v="12"/>
    <x v="1"/>
    <x v="3"/>
    <x v="4"/>
    <n v="1435"/>
    <n v="84456"/>
    <n v="477"/>
    <n v="183626"/>
    <n v="63065503"/>
  </r>
  <r>
    <x v="12"/>
    <x v="12"/>
    <x v="1"/>
    <x v="3"/>
    <x v="5"/>
    <n v="1"/>
    <n v="30"/>
    <n v="1"/>
    <n v="183626"/>
    <n v="63065503"/>
  </r>
  <r>
    <x v="12"/>
    <x v="7"/>
    <x v="1"/>
    <x v="3"/>
    <x v="0"/>
    <n v="2"/>
    <n v="130"/>
    <n v="1"/>
    <n v="186355"/>
    <n v="63754045"/>
  </r>
  <r>
    <x v="12"/>
    <x v="7"/>
    <x v="1"/>
    <x v="3"/>
    <x v="1"/>
    <n v="0"/>
    <n v="0"/>
    <n v="0"/>
    <n v="186355"/>
    <n v="63754045"/>
  </r>
  <r>
    <x v="12"/>
    <x v="7"/>
    <x v="1"/>
    <x v="3"/>
    <x v="2"/>
    <n v="8737"/>
    <n v="519370"/>
    <n v="3476"/>
    <n v="186355"/>
    <n v="63754045"/>
  </r>
  <r>
    <x v="12"/>
    <x v="7"/>
    <x v="1"/>
    <x v="3"/>
    <x v="3"/>
    <n v="9"/>
    <n v="400"/>
    <n v="5"/>
    <n v="186355"/>
    <n v="63754045"/>
  </r>
  <r>
    <x v="12"/>
    <x v="7"/>
    <x v="1"/>
    <x v="3"/>
    <x v="4"/>
    <n v="1483"/>
    <n v="86432"/>
    <n v="509"/>
    <n v="186355"/>
    <n v="63754045"/>
  </r>
  <r>
    <x v="12"/>
    <x v="7"/>
    <x v="1"/>
    <x v="3"/>
    <x v="5"/>
    <n v="26"/>
    <n v="1006"/>
    <n v="8"/>
    <n v="186355"/>
    <n v="63754045"/>
  </r>
  <r>
    <x v="12"/>
    <x v="5"/>
    <x v="1"/>
    <x v="3"/>
    <x v="0"/>
    <n v="56"/>
    <n v="2298"/>
    <n v="23"/>
    <n v="187904"/>
    <n v="63547946"/>
  </r>
  <r>
    <x v="12"/>
    <x v="5"/>
    <x v="1"/>
    <x v="3"/>
    <x v="1"/>
    <n v="0"/>
    <n v="0"/>
    <n v="0"/>
    <n v="187904"/>
    <n v="63547946"/>
  </r>
  <r>
    <x v="12"/>
    <x v="5"/>
    <x v="1"/>
    <x v="3"/>
    <x v="2"/>
    <n v="8762"/>
    <n v="549365"/>
    <n v="3700"/>
    <n v="187904"/>
    <n v="63547946"/>
  </r>
  <r>
    <x v="12"/>
    <x v="5"/>
    <x v="1"/>
    <x v="3"/>
    <x v="3"/>
    <n v="36"/>
    <n v="1810"/>
    <n v="15"/>
    <n v="187904"/>
    <n v="63547946"/>
  </r>
  <r>
    <x v="12"/>
    <x v="5"/>
    <x v="1"/>
    <x v="3"/>
    <x v="4"/>
    <n v="1554"/>
    <n v="97780"/>
    <n v="568"/>
    <n v="187904"/>
    <n v="63547946"/>
  </r>
  <r>
    <x v="12"/>
    <x v="5"/>
    <x v="1"/>
    <x v="3"/>
    <x v="5"/>
    <n v="44"/>
    <n v="2154"/>
    <n v="20"/>
    <n v="187904"/>
    <n v="63547946"/>
  </r>
  <r>
    <x v="12"/>
    <x v="6"/>
    <x v="1"/>
    <x v="3"/>
    <x v="0"/>
    <n v="46"/>
    <n v="2749"/>
    <n v="22"/>
    <n v="188374"/>
    <n v="64321232"/>
  </r>
  <r>
    <x v="12"/>
    <x v="6"/>
    <x v="1"/>
    <x v="3"/>
    <x v="1"/>
    <n v="0"/>
    <n v="0"/>
    <n v="0"/>
    <n v="188374"/>
    <n v="64321232"/>
  </r>
  <r>
    <x v="12"/>
    <x v="6"/>
    <x v="1"/>
    <x v="3"/>
    <x v="2"/>
    <n v="9042"/>
    <n v="602323"/>
    <n v="3834"/>
    <n v="188374"/>
    <n v="64321232"/>
  </r>
  <r>
    <x v="12"/>
    <x v="6"/>
    <x v="1"/>
    <x v="3"/>
    <x v="3"/>
    <n v="110"/>
    <n v="5364"/>
    <n v="45"/>
    <n v="188374"/>
    <n v="64321232"/>
  </r>
  <r>
    <x v="12"/>
    <x v="6"/>
    <x v="1"/>
    <x v="3"/>
    <x v="4"/>
    <n v="1516"/>
    <n v="102624"/>
    <n v="566"/>
    <n v="188374"/>
    <n v="64321232"/>
  </r>
  <r>
    <x v="12"/>
    <x v="6"/>
    <x v="1"/>
    <x v="3"/>
    <x v="5"/>
    <n v="66"/>
    <n v="3879"/>
    <n v="28"/>
    <n v="188374"/>
    <n v="64321232"/>
  </r>
  <r>
    <x v="12"/>
    <x v="4"/>
    <x v="1"/>
    <x v="3"/>
    <x v="0"/>
    <n v="52"/>
    <n v="3026"/>
    <n v="25"/>
    <n v="190453"/>
    <n v="65877000"/>
  </r>
  <r>
    <x v="12"/>
    <x v="4"/>
    <x v="1"/>
    <x v="3"/>
    <x v="1"/>
    <n v="0"/>
    <n v="0"/>
    <n v="0"/>
    <n v="190453"/>
    <n v="65877000"/>
  </r>
  <r>
    <x v="12"/>
    <x v="4"/>
    <x v="1"/>
    <x v="3"/>
    <x v="2"/>
    <n v="9610"/>
    <n v="696340"/>
    <n v="3971"/>
    <n v="190453"/>
    <n v="65877000"/>
  </r>
  <r>
    <x v="12"/>
    <x v="4"/>
    <x v="1"/>
    <x v="3"/>
    <x v="3"/>
    <n v="153"/>
    <n v="8973"/>
    <n v="61"/>
    <n v="190453"/>
    <n v="65877000"/>
  </r>
  <r>
    <x v="12"/>
    <x v="4"/>
    <x v="1"/>
    <x v="3"/>
    <x v="4"/>
    <n v="1077"/>
    <n v="74939"/>
    <n v="412"/>
    <n v="190453"/>
    <n v="65877000"/>
  </r>
  <r>
    <x v="12"/>
    <x v="4"/>
    <x v="1"/>
    <x v="3"/>
    <x v="5"/>
    <n v="134"/>
    <n v="7383"/>
    <n v="55"/>
    <n v="190453"/>
    <n v="65877000"/>
  </r>
  <r>
    <x v="12"/>
    <x v="3"/>
    <x v="1"/>
    <x v="3"/>
    <x v="0"/>
    <n v="92"/>
    <n v="5174"/>
    <n v="35"/>
    <n v="195840"/>
    <n v="67703175"/>
  </r>
  <r>
    <x v="12"/>
    <x v="3"/>
    <x v="1"/>
    <x v="3"/>
    <x v="1"/>
    <n v="4"/>
    <n v="240"/>
    <n v="2"/>
    <n v="195840"/>
    <n v="67703175"/>
  </r>
  <r>
    <x v="12"/>
    <x v="3"/>
    <x v="1"/>
    <x v="3"/>
    <x v="2"/>
    <n v="9547"/>
    <n v="722131"/>
    <n v="3955"/>
    <n v="195840"/>
    <n v="67703175"/>
  </r>
  <r>
    <x v="12"/>
    <x v="3"/>
    <x v="1"/>
    <x v="3"/>
    <x v="3"/>
    <n v="187"/>
    <n v="11375"/>
    <n v="71"/>
    <n v="195840"/>
    <n v="67703175"/>
  </r>
  <r>
    <x v="12"/>
    <x v="3"/>
    <x v="1"/>
    <x v="3"/>
    <x v="4"/>
    <n v="1048"/>
    <n v="75637"/>
    <n v="364"/>
    <n v="195840"/>
    <n v="67703175"/>
  </r>
  <r>
    <x v="12"/>
    <x v="3"/>
    <x v="1"/>
    <x v="3"/>
    <x v="5"/>
    <n v="164"/>
    <n v="9451"/>
    <n v="58"/>
    <n v="195840"/>
    <n v="67703175"/>
  </r>
  <r>
    <x v="12"/>
    <x v="2"/>
    <x v="1"/>
    <x v="3"/>
    <x v="0"/>
    <n v="133"/>
    <n v="6318"/>
    <n v="44"/>
    <n v="202365"/>
    <n v="70016893"/>
  </r>
  <r>
    <x v="12"/>
    <x v="2"/>
    <x v="1"/>
    <x v="3"/>
    <x v="1"/>
    <n v="20"/>
    <n v="1185"/>
    <n v="10"/>
    <n v="202365"/>
    <n v="70016893"/>
  </r>
  <r>
    <x v="12"/>
    <x v="2"/>
    <x v="1"/>
    <x v="3"/>
    <x v="2"/>
    <n v="10052"/>
    <n v="784932"/>
    <n v="4205"/>
    <n v="202365"/>
    <n v="70016893"/>
  </r>
  <r>
    <x v="12"/>
    <x v="2"/>
    <x v="1"/>
    <x v="3"/>
    <x v="3"/>
    <n v="251"/>
    <n v="15302"/>
    <n v="94"/>
    <n v="202365"/>
    <n v="70016893"/>
  </r>
  <r>
    <x v="12"/>
    <x v="2"/>
    <x v="1"/>
    <x v="3"/>
    <x v="4"/>
    <n v="994"/>
    <n v="74292"/>
    <n v="358"/>
    <n v="202365"/>
    <n v="70016893"/>
  </r>
  <r>
    <x v="12"/>
    <x v="2"/>
    <x v="1"/>
    <x v="3"/>
    <x v="5"/>
    <n v="173"/>
    <n v="11085"/>
    <n v="68"/>
    <n v="202365"/>
    <n v="70016893"/>
  </r>
  <r>
    <x v="12"/>
    <x v="10"/>
    <x v="0"/>
    <x v="3"/>
    <x v="0"/>
    <n v="0"/>
    <n v="0"/>
    <n v="0"/>
    <n v="206124"/>
    <n v="69104628"/>
  </r>
  <r>
    <x v="12"/>
    <x v="10"/>
    <x v="0"/>
    <x v="3"/>
    <x v="1"/>
    <n v="0"/>
    <n v="0"/>
    <n v="0"/>
    <n v="206124"/>
    <n v="69104628"/>
  </r>
  <r>
    <x v="12"/>
    <x v="10"/>
    <x v="0"/>
    <x v="3"/>
    <x v="2"/>
    <n v="23497"/>
    <n v="1126421"/>
    <n v="8251"/>
    <n v="206124"/>
    <n v="69104628"/>
  </r>
  <r>
    <x v="12"/>
    <x v="10"/>
    <x v="0"/>
    <x v="3"/>
    <x v="3"/>
    <n v="0"/>
    <n v="0"/>
    <n v="0"/>
    <n v="206124"/>
    <n v="69104628"/>
  </r>
  <r>
    <x v="12"/>
    <x v="10"/>
    <x v="0"/>
    <x v="3"/>
    <x v="4"/>
    <n v="7231"/>
    <n v="313567"/>
    <n v="2108"/>
    <n v="206124"/>
    <n v="69104628"/>
  </r>
  <r>
    <x v="12"/>
    <x v="10"/>
    <x v="0"/>
    <x v="3"/>
    <x v="5"/>
    <n v="0"/>
    <n v="0"/>
    <n v="0"/>
    <n v="206124"/>
    <n v="69104628"/>
  </r>
  <r>
    <x v="12"/>
    <x v="1"/>
    <x v="1"/>
    <x v="3"/>
    <x v="0"/>
    <n v="157"/>
    <n v="7951"/>
    <n v="43"/>
    <n v="212048"/>
    <n v="73402919"/>
  </r>
  <r>
    <x v="12"/>
    <x v="1"/>
    <x v="1"/>
    <x v="3"/>
    <x v="1"/>
    <n v="37"/>
    <n v="2270"/>
    <n v="19"/>
    <n v="212048"/>
    <n v="73402919"/>
  </r>
  <r>
    <x v="12"/>
    <x v="1"/>
    <x v="1"/>
    <x v="3"/>
    <x v="2"/>
    <n v="10678"/>
    <n v="849690"/>
    <n v="4409"/>
    <n v="212048"/>
    <n v="73402919"/>
  </r>
  <r>
    <x v="12"/>
    <x v="1"/>
    <x v="1"/>
    <x v="3"/>
    <x v="3"/>
    <n v="307"/>
    <n v="18812"/>
    <n v="113"/>
    <n v="212048"/>
    <n v="73402919"/>
  </r>
  <r>
    <x v="12"/>
    <x v="1"/>
    <x v="1"/>
    <x v="3"/>
    <x v="4"/>
    <n v="918"/>
    <n v="69083"/>
    <n v="318"/>
    <n v="212048"/>
    <n v="73402919"/>
  </r>
  <r>
    <x v="12"/>
    <x v="1"/>
    <x v="1"/>
    <x v="3"/>
    <x v="5"/>
    <n v="325"/>
    <n v="16952"/>
    <n v="142"/>
    <n v="212048"/>
    <n v="73402919"/>
  </r>
  <r>
    <x v="12"/>
    <x v="9"/>
    <x v="0"/>
    <x v="3"/>
    <x v="0"/>
    <n v="0"/>
    <n v="0"/>
    <n v="0"/>
    <n v="217722"/>
    <n v="73621304"/>
  </r>
  <r>
    <x v="12"/>
    <x v="9"/>
    <x v="0"/>
    <x v="3"/>
    <x v="1"/>
    <n v="0"/>
    <n v="0"/>
    <n v="0"/>
    <n v="217722"/>
    <n v="73621304"/>
  </r>
  <r>
    <x v="12"/>
    <x v="9"/>
    <x v="0"/>
    <x v="3"/>
    <x v="2"/>
    <n v="26079"/>
    <n v="1324525"/>
    <n v="8959"/>
    <n v="217722"/>
    <n v="73621304"/>
  </r>
  <r>
    <x v="12"/>
    <x v="9"/>
    <x v="0"/>
    <x v="3"/>
    <x v="3"/>
    <n v="0"/>
    <n v="0"/>
    <n v="0"/>
    <n v="217722"/>
    <n v="73621304"/>
  </r>
  <r>
    <x v="12"/>
    <x v="9"/>
    <x v="0"/>
    <x v="3"/>
    <x v="4"/>
    <n v="9087"/>
    <n v="427615"/>
    <n v="2613"/>
    <n v="217722"/>
    <n v="73621304"/>
  </r>
  <r>
    <x v="12"/>
    <x v="9"/>
    <x v="0"/>
    <x v="3"/>
    <x v="5"/>
    <n v="0"/>
    <n v="0"/>
    <n v="0"/>
    <n v="217722"/>
    <n v="73621304"/>
  </r>
  <r>
    <x v="12"/>
    <x v="0"/>
    <x v="1"/>
    <x v="3"/>
    <x v="0"/>
    <n v="106"/>
    <n v="5967"/>
    <n v="32"/>
    <n v="222410"/>
    <n v="38895437"/>
  </r>
  <r>
    <x v="12"/>
    <x v="0"/>
    <x v="1"/>
    <x v="3"/>
    <x v="1"/>
    <n v="25"/>
    <n v="1400"/>
    <n v="10"/>
    <n v="222410"/>
    <n v="38895437"/>
  </r>
  <r>
    <x v="12"/>
    <x v="0"/>
    <x v="1"/>
    <x v="3"/>
    <x v="2"/>
    <n v="9026"/>
    <n v="728471"/>
    <n v="4064"/>
    <n v="222410"/>
    <n v="38895437"/>
  </r>
  <r>
    <x v="12"/>
    <x v="0"/>
    <x v="1"/>
    <x v="3"/>
    <x v="3"/>
    <n v="304"/>
    <n v="16520"/>
    <n v="100"/>
    <n v="222410"/>
    <n v="38895437"/>
  </r>
  <r>
    <x v="12"/>
    <x v="0"/>
    <x v="1"/>
    <x v="3"/>
    <x v="4"/>
    <n v="710"/>
    <n v="55646"/>
    <n v="270"/>
    <n v="222410"/>
    <n v="38895437"/>
  </r>
  <r>
    <x v="12"/>
    <x v="0"/>
    <x v="1"/>
    <x v="3"/>
    <x v="5"/>
    <n v="600"/>
    <n v="32939"/>
    <n v="288"/>
    <n v="222410"/>
    <n v="38895437"/>
  </r>
  <r>
    <x v="12"/>
    <x v="8"/>
    <x v="0"/>
    <x v="3"/>
    <x v="0"/>
    <n v="0"/>
    <n v="0"/>
    <n v="0"/>
    <n v="227896"/>
    <n v="77042785"/>
  </r>
  <r>
    <x v="12"/>
    <x v="8"/>
    <x v="0"/>
    <x v="3"/>
    <x v="1"/>
    <n v="0"/>
    <n v="0"/>
    <n v="0"/>
    <n v="227896"/>
    <n v="77042785"/>
  </r>
  <r>
    <x v="12"/>
    <x v="8"/>
    <x v="0"/>
    <x v="3"/>
    <x v="2"/>
    <n v="27990"/>
    <n v="1535968"/>
    <n v="10077"/>
    <n v="227896"/>
    <n v="77042785"/>
  </r>
  <r>
    <x v="12"/>
    <x v="8"/>
    <x v="0"/>
    <x v="3"/>
    <x v="3"/>
    <n v="0"/>
    <n v="0"/>
    <n v="0"/>
    <n v="227896"/>
    <n v="77042785"/>
  </r>
  <r>
    <x v="12"/>
    <x v="8"/>
    <x v="0"/>
    <x v="3"/>
    <x v="4"/>
    <n v="8824"/>
    <n v="466114"/>
    <n v="2733"/>
    <n v="227896"/>
    <n v="77042785"/>
  </r>
  <r>
    <x v="12"/>
    <x v="8"/>
    <x v="0"/>
    <x v="3"/>
    <x v="5"/>
    <n v="0"/>
    <n v="0"/>
    <n v="0"/>
    <n v="227896"/>
    <n v="77042785"/>
  </r>
  <r>
    <x v="12"/>
    <x v="11"/>
    <x v="0"/>
    <x v="3"/>
    <x v="0"/>
    <n v="0"/>
    <n v="0"/>
    <n v="0"/>
    <n v="229732"/>
    <n v="78887043"/>
  </r>
  <r>
    <x v="12"/>
    <x v="11"/>
    <x v="0"/>
    <x v="3"/>
    <x v="1"/>
    <n v="0"/>
    <n v="0"/>
    <n v="0"/>
    <n v="229732"/>
    <n v="78887043"/>
  </r>
  <r>
    <x v="12"/>
    <x v="11"/>
    <x v="0"/>
    <x v="3"/>
    <x v="2"/>
    <n v="28000"/>
    <n v="1617909"/>
    <n v="10160"/>
    <n v="229732"/>
    <n v="78887043"/>
  </r>
  <r>
    <x v="12"/>
    <x v="11"/>
    <x v="0"/>
    <x v="3"/>
    <x v="3"/>
    <n v="0"/>
    <n v="0"/>
    <n v="0"/>
    <n v="229732"/>
    <n v="78887043"/>
  </r>
  <r>
    <x v="12"/>
    <x v="11"/>
    <x v="0"/>
    <x v="3"/>
    <x v="4"/>
    <n v="9108"/>
    <n v="518486"/>
    <n v="2836"/>
    <n v="229732"/>
    <n v="78887043"/>
  </r>
  <r>
    <x v="12"/>
    <x v="11"/>
    <x v="0"/>
    <x v="3"/>
    <x v="5"/>
    <n v="0"/>
    <n v="0"/>
    <n v="0"/>
    <n v="229732"/>
    <n v="78887043"/>
  </r>
  <r>
    <x v="12"/>
    <x v="12"/>
    <x v="0"/>
    <x v="3"/>
    <x v="0"/>
    <n v="0"/>
    <n v="0"/>
    <n v="0"/>
    <n v="231803"/>
    <n v="80165226"/>
  </r>
  <r>
    <x v="12"/>
    <x v="12"/>
    <x v="0"/>
    <x v="3"/>
    <x v="1"/>
    <n v="0"/>
    <n v="0"/>
    <n v="0"/>
    <n v="231803"/>
    <n v="80165226"/>
  </r>
  <r>
    <x v="12"/>
    <x v="12"/>
    <x v="0"/>
    <x v="3"/>
    <x v="2"/>
    <n v="28669"/>
    <n v="1721537"/>
    <n v="10437"/>
    <n v="231803"/>
    <n v="80165226"/>
  </r>
  <r>
    <x v="12"/>
    <x v="12"/>
    <x v="0"/>
    <x v="3"/>
    <x v="3"/>
    <n v="0"/>
    <n v="0"/>
    <n v="0"/>
    <n v="231803"/>
    <n v="80165226"/>
  </r>
  <r>
    <x v="12"/>
    <x v="12"/>
    <x v="0"/>
    <x v="3"/>
    <x v="4"/>
    <n v="7145"/>
    <n v="428286"/>
    <n v="2277"/>
    <n v="231803"/>
    <n v="80165226"/>
  </r>
  <r>
    <x v="12"/>
    <x v="12"/>
    <x v="0"/>
    <x v="3"/>
    <x v="5"/>
    <n v="3"/>
    <n v="115"/>
    <n v="2"/>
    <n v="231803"/>
    <n v="80165226"/>
  </r>
  <r>
    <x v="12"/>
    <x v="7"/>
    <x v="0"/>
    <x v="3"/>
    <x v="0"/>
    <n v="12"/>
    <n v="570"/>
    <n v="8"/>
    <n v="235177"/>
    <n v="81002495"/>
  </r>
  <r>
    <x v="12"/>
    <x v="7"/>
    <x v="0"/>
    <x v="3"/>
    <x v="1"/>
    <n v="0"/>
    <n v="0"/>
    <n v="0"/>
    <n v="235177"/>
    <n v="81002495"/>
  </r>
  <r>
    <x v="12"/>
    <x v="7"/>
    <x v="0"/>
    <x v="3"/>
    <x v="2"/>
    <n v="29740"/>
    <n v="1867320"/>
    <n v="11010"/>
    <n v="235177"/>
    <n v="81002495"/>
  </r>
  <r>
    <x v="12"/>
    <x v="7"/>
    <x v="0"/>
    <x v="3"/>
    <x v="3"/>
    <n v="14"/>
    <n v="825"/>
    <n v="7"/>
    <n v="235177"/>
    <n v="81002495"/>
  </r>
  <r>
    <x v="12"/>
    <x v="7"/>
    <x v="0"/>
    <x v="3"/>
    <x v="4"/>
    <n v="6743"/>
    <n v="421390"/>
    <n v="2182"/>
    <n v="235177"/>
    <n v="81002495"/>
  </r>
  <r>
    <x v="12"/>
    <x v="7"/>
    <x v="0"/>
    <x v="3"/>
    <x v="5"/>
    <n v="77"/>
    <n v="3401"/>
    <n v="28"/>
    <n v="235177"/>
    <n v="81002495"/>
  </r>
  <r>
    <x v="12"/>
    <x v="5"/>
    <x v="0"/>
    <x v="3"/>
    <x v="0"/>
    <n v="72"/>
    <n v="4081"/>
    <n v="39"/>
    <n v="237677"/>
    <n v="80612193"/>
  </r>
  <r>
    <x v="12"/>
    <x v="5"/>
    <x v="0"/>
    <x v="3"/>
    <x v="1"/>
    <n v="0"/>
    <n v="0"/>
    <n v="0"/>
    <n v="237677"/>
    <n v="80612193"/>
  </r>
  <r>
    <x v="12"/>
    <x v="5"/>
    <x v="0"/>
    <x v="3"/>
    <x v="2"/>
    <n v="28268"/>
    <n v="1864897"/>
    <n v="10721"/>
    <n v="237677"/>
    <n v="80612193"/>
  </r>
  <r>
    <x v="12"/>
    <x v="5"/>
    <x v="0"/>
    <x v="3"/>
    <x v="3"/>
    <n v="65"/>
    <n v="3757"/>
    <n v="29"/>
    <n v="237677"/>
    <n v="80612193"/>
  </r>
  <r>
    <x v="12"/>
    <x v="5"/>
    <x v="0"/>
    <x v="3"/>
    <x v="4"/>
    <n v="7180"/>
    <n v="476055"/>
    <n v="2447"/>
    <n v="237677"/>
    <n v="80612193"/>
  </r>
  <r>
    <x v="12"/>
    <x v="5"/>
    <x v="0"/>
    <x v="3"/>
    <x v="5"/>
    <n v="71"/>
    <n v="4578"/>
    <n v="36"/>
    <n v="237677"/>
    <n v="80612193"/>
  </r>
  <r>
    <x v="12"/>
    <x v="6"/>
    <x v="0"/>
    <x v="3"/>
    <x v="0"/>
    <n v="133"/>
    <n v="8114"/>
    <n v="44"/>
    <n v="237874"/>
    <n v="81620492"/>
  </r>
  <r>
    <x v="12"/>
    <x v="6"/>
    <x v="0"/>
    <x v="3"/>
    <x v="1"/>
    <n v="0"/>
    <n v="0"/>
    <n v="0"/>
    <n v="237874"/>
    <n v="81620492"/>
  </r>
  <r>
    <x v="12"/>
    <x v="6"/>
    <x v="0"/>
    <x v="3"/>
    <x v="2"/>
    <n v="28785"/>
    <n v="2009382"/>
    <n v="11223"/>
    <n v="237874"/>
    <n v="81620492"/>
  </r>
  <r>
    <x v="12"/>
    <x v="6"/>
    <x v="0"/>
    <x v="3"/>
    <x v="3"/>
    <n v="167"/>
    <n v="10800"/>
    <n v="72"/>
    <n v="237874"/>
    <n v="81620492"/>
  </r>
  <r>
    <x v="12"/>
    <x v="6"/>
    <x v="0"/>
    <x v="3"/>
    <x v="4"/>
    <n v="6831"/>
    <n v="468449"/>
    <n v="2361"/>
    <n v="237874"/>
    <n v="81620492"/>
  </r>
  <r>
    <x v="12"/>
    <x v="6"/>
    <x v="0"/>
    <x v="3"/>
    <x v="5"/>
    <n v="116"/>
    <n v="7400"/>
    <n v="61"/>
    <n v="237874"/>
    <n v="81620492"/>
  </r>
  <r>
    <x v="12"/>
    <x v="4"/>
    <x v="0"/>
    <x v="3"/>
    <x v="0"/>
    <n v="162"/>
    <n v="10434"/>
    <n v="71"/>
    <n v="240461"/>
    <n v="83604934"/>
  </r>
  <r>
    <x v="12"/>
    <x v="4"/>
    <x v="0"/>
    <x v="3"/>
    <x v="1"/>
    <n v="0"/>
    <n v="0"/>
    <n v="0"/>
    <n v="240461"/>
    <n v="83604934"/>
  </r>
  <r>
    <x v="12"/>
    <x v="4"/>
    <x v="0"/>
    <x v="3"/>
    <x v="2"/>
    <n v="30690"/>
    <n v="2260087"/>
    <n v="11505"/>
    <n v="240461"/>
    <n v="83604934"/>
  </r>
  <r>
    <x v="12"/>
    <x v="4"/>
    <x v="0"/>
    <x v="3"/>
    <x v="3"/>
    <n v="276"/>
    <n v="17763"/>
    <n v="109"/>
    <n v="240461"/>
    <n v="83604934"/>
  </r>
  <r>
    <x v="12"/>
    <x v="4"/>
    <x v="0"/>
    <x v="3"/>
    <x v="4"/>
    <n v="5147"/>
    <n v="361354"/>
    <n v="1790"/>
    <n v="240461"/>
    <n v="83604934"/>
  </r>
  <r>
    <x v="12"/>
    <x v="4"/>
    <x v="0"/>
    <x v="3"/>
    <x v="5"/>
    <n v="195"/>
    <n v="12551"/>
    <n v="84"/>
    <n v="240461"/>
    <n v="83604934"/>
  </r>
  <r>
    <x v="12"/>
    <x v="3"/>
    <x v="0"/>
    <x v="3"/>
    <x v="0"/>
    <n v="330"/>
    <n v="22622"/>
    <n v="123"/>
    <n v="246850"/>
    <n v="85882344"/>
  </r>
  <r>
    <x v="12"/>
    <x v="3"/>
    <x v="0"/>
    <x v="3"/>
    <x v="1"/>
    <n v="10"/>
    <n v="282"/>
    <n v="8"/>
    <n v="246850"/>
    <n v="85882344"/>
  </r>
  <r>
    <x v="12"/>
    <x v="3"/>
    <x v="0"/>
    <x v="3"/>
    <x v="2"/>
    <n v="31303"/>
    <n v="2411489"/>
    <n v="12039"/>
    <n v="246850"/>
    <n v="85882344"/>
  </r>
  <r>
    <x v="12"/>
    <x v="3"/>
    <x v="0"/>
    <x v="3"/>
    <x v="3"/>
    <n v="352"/>
    <n v="23896"/>
    <n v="140"/>
    <n v="246850"/>
    <n v="85882344"/>
  </r>
  <r>
    <x v="12"/>
    <x v="3"/>
    <x v="0"/>
    <x v="3"/>
    <x v="4"/>
    <n v="4944"/>
    <n v="357677"/>
    <n v="1668"/>
    <n v="246850"/>
    <n v="85882344"/>
  </r>
  <r>
    <x v="12"/>
    <x v="3"/>
    <x v="0"/>
    <x v="3"/>
    <x v="5"/>
    <n v="336"/>
    <n v="20145"/>
    <n v="136"/>
    <n v="246850"/>
    <n v="85882344"/>
  </r>
  <r>
    <x v="12"/>
    <x v="2"/>
    <x v="0"/>
    <x v="3"/>
    <x v="0"/>
    <n v="321"/>
    <n v="21490"/>
    <n v="120"/>
    <n v="254822"/>
    <n v="88650461"/>
  </r>
  <r>
    <x v="12"/>
    <x v="2"/>
    <x v="0"/>
    <x v="3"/>
    <x v="1"/>
    <n v="58"/>
    <n v="2955"/>
    <n v="29"/>
    <n v="254822"/>
    <n v="88650461"/>
  </r>
  <r>
    <x v="12"/>
    <x v="2"/>
    <x v="0"/>
    <x v="3"/>
    <x v="2"/>
    <n v="32066"/>
    <n v="2555265"/>
    <n v="12336"/>
    <n v="254822"/>
    <n v="88650461"/>
  </r>
  <r>
    <x v="12"/>
    <x v="2"/>
    <x v="0"/>
    <x v="3"/>
    <x v="3"/>
    <n v="490"/>
    <n v="30404"/>
    <n v="188"/>
    <n v="254822"/>
    <n v="88650461"/>
  </r>
  <r>
    <x v="12"/>
    <x v="2"/>
    <x v="0"/>
    <x v="3"/>
    <x v="4"/>
    <n v="4564"/>
    <n v="335715"/>
    <n v="1574"/>
    <n v="254822"/>
    <n v="88650461"/>
  </r>
  <r>
    <x v="12"/>
    <x v="2"/>
    <x v="0"/>
    <x v="3"/>
    <x v="5"/>
    <n v="447"/>
    <n v="28266"/>
    <n v="198"/>
    <n v="254822"/>
    <n v="88650461"/>
  </r>
  <r>
    <x v="12"/>
    <x v="1"/>
    <x v="0"/>
    <x v="3"/>
    <x v="0"/>
    <n v="375"/>
    <n v="20915"/>
    <n v="107"/>
    <n v="266635"/>
    <n v="92767357"/>
  </r>
  <r>
    <x v="12"/>
    <x v="1"/>
    <x v="0"/>
    <x v="3"/>
    <x v="1"/>
    <n v="111"/>
    <n v="5939"/>
    <n v="37"/>
    <n v="266635"/>
    <n v="92767357"/>
  </r>
  <r>
    <x v="12"/>
    <x v="1"/>
    <x v="0"/>
    <x v="3"/>
    <x v="2"/>
    <n v="32201"/>
    <n v="2631835"/>
    <n v="12170"/>
    <n v="266635"/>
    <n v="92767357"/>
  </r>
  <r>
    <x v="12"/>
    <x v="1"/>
    <x v="0"/>
    <x v="3"/>
    <x v="3"/>
    <n v="648"/>
    <n v="40272"/>
    <n v="227"/>
    <n v="266635"/>
    <n v="92767357"/>
  </r>
  <r>
    <x v="12"/>
    <x v="1"/>
    <x v="0"/>
    <x v="3"/>
    <x v="4"/>
    <n v="4573"/>
    <n v="337343"/>
    <n v="1463"/>
    <n v="266635"/>
    <n v="92767357"/>
  </r>
  <r>
    <x v="12"/>
    <x v="1"/>
    <x v="0"/>
    <x v="3"/>
    <x v="5"/>
    <n v="702"/>
    <n v="42639"/>
    <n v="329"/>
    <n v="266635"/>
    <n v="92767357"/>
  </r>
  <r>
    <x v="12"/>
    <x v="0"/>
    <x v="0"/>
    <x v="3"/>
    <x v="0"/>
    <n v="240"/>
    <n v="14435"/>
    <n v="87"/>
    <n v="280010"/>
    <n v="49151635"/>
  </r>
  <r>
    <x v="12"/>
    <x v="0"/>
    <x v="0"/>
    <x v="3"/>
    <x v="1"/>
    <n v="108"/>
    <n v="5500"/>
    <n v="29"/>
    <n v="280010"/>
    <n v="49151635"/>
  </r>
  <r>
    <x v="12"/>
    <x v="0"/>
    <x v="0"/>
    <x v="3"/>
    <x v="2"/>
    <n v="27963"/>
    <n v="2325754"/>
    <n v="11788"/>
    <n v="280010"/>
    <n v="49151635"/>
  </r>
  <r>
    <x v="12"/>
    <x v="0"/>
    <x v="0"/>
    <x v="3"/>
    <x v="3"/>
    <n v="627"/>
    <n v="40661"/>
    <n v="230"/>
    <n v="280010"/>
    <n v="49151635"/>
  </r>
  <r>
    <x v="12"/>
    <x v="0"/>
    <x v="0"/>
    <x v="3"/>
    <x v="4"/>
    <n v="3431"/>
    <n v="256565"/>
    <n v="1260"/>
    <n v="280010"/>
    <n v="49151635"/>
  </r>
  <r>
    <x v="12"/>
    <x v="0"/>
    <x v="0"/>
    <x v="3"/>
    <x v="5"/>
    <n v="1113"/>
    <n v="78472"/>
    <n v="542"/>
    <n v="280010"/>
    <n v="49151635"/>
  </r>
  <r>
    <x v="13"/>
    <x v="8"/>
    <x v="0"/>
    <x v="0"/>
    <x v="0"/>
    <n v="0"/>
    <n v="0"/>
    <n v="0"/>
    <n v="5906"/>
    <n v="1859366"/>
  </r>
  <r>
    <x v="13"/>
    <x v="8"/>
    <x v="0"/>
    <x v="0"/>
    <x v="1"/>
    <n v="0"/>
    <n v="0"/>
    <n v="0"/>
    <n v="5906"/>
    <n v="1859366"/>
  </r>
  <r>
    <x v="13"/>
    <x v="8"/>
    <x v="0"/>
    <x v="0"/>
    <x v="2"/>
    <n v="0"/>
    <n v="0"/>
    <n v="0"/>
    <n v="5906"/>
    <n v="1859366"/>
  </r>
  <r>
    <x v="13"/>
    <x v="8"/>
    <x v="0"/>
    <x v="0"/>
    <x v="3"/>
    <n v="0"/>
    <n v="0"/>
    <n v="0"/>
    <n v="5906"/>
    <n v="1859366"/>
  </r>
  <r>
    <x v="13"/>
    <x v="8"/>
    <x v="0"/>
    <x v="0"/>
    <x v="4"/>
    <n v="0"/>
    <n v="0"/>
    <n v="0"/>
    <n v="5906"/>
    <n v="1859366"/>
  </r>
  <r>
    <x v="13"/>
    <x v="8"/>
    <x v="0"/>
    <x v="0"/>
    <x v="5"/>
    <n v="0"/>
    <n v="0"/>
    <n v="0"/>
    <n v="5906"/>
    <n v="1859366"/>
  </r>
  <r>
    <x v="13"/>
    <x v="8"/>
    <x v="1"/>
    <x v="0"/>
    <x v="0"/>
    <n v="0"/>
    <n v="0"/>
    <n v="0"/>
    <n v="6046"/>
    <n v="1911924"/>
  </r>
  <r>
    <x v="13"/>
    <x v="8"/>
    <x v="1"/>
    <x v="0"/>
    <x v="1"/>
    <n v="0"/>
    <n v="0"/>
    <n v="0"/>
    <n v="6046"/>
    <n v="1911924"/>
  </r>
  <r>
    <x v="13"/>
    <x v="8"/>
    <x v="1"/>
    <x v="0"/>
    <x v="2"/>
    <n v="0"/>
    <n v="0"/>
    <n v="0"/>
    <n v="6046"/>
    <n v="1911924"/>
  </r>
  <r>
    <x v="13"/>
    <x v="8"/>
    <x v="1"/>
    <x v="0"/>
    <x v="3"/>
    <n v="0"/>
    <n v="0"/>
    <n v="0"/>
    <n v="6046"/>
    <n v="1911924"/>
  </r>
  <r>
    <x v="13"/>
    <x v="8"/>
    <x v="1"/>
    <x v="0"/>
    <x v="4"/>
    <n v="0"/>
    <n v="0"/>
    <n v="0"/>
    <n v="6046"/>
    <n v="1911924"/>
  </r>
  <r>
    <x v="13"/>
    <x v="8"/>
    <x v="1"/>
    <x v="0"/>
    <x v="5"/>
    <n v="0"/>
    <n v="0"/>
    <n v="0"/>
    <n v="6046"/>
    <n v="1911924"/>
  </r>
  <r>
    <x v="13"/>
    <x v="11"/>
    <x v="0"/>
    <x v="0"/>
    <x v="0"/>
    <n v="0"/>
    <n v="0"/>
    <n v="0"/>
    <n v="8818"/>
    <n v="2858877"/>
  </r>
  <r>
    <x v="13"/>
    <x v="11"/>
    <x v="0"/>
    <x v="0"/>
    <x v="1"/>
    <n v="0"/>
    <n v="0"/>
    <n v="0"/>
    <n v="8818"/>
    <n v="2858877"/>
  </r>
  <r>
    <x v="13"/>
    <x v="11"/>
    <x v="0"/>
    <x v="0"/>
    <x v="2"/>
    <n v="0"/>
    <n v="0"/>
    <n v="0"/>
    <n v="8818"/>
    <n v="2858877"/>
  </r>
  <r>
    <x v="13"/>
    <x v="11"/>
    <x v="0"/>
    <x v="0"/>
    <x v="3"/>
    <n v="0"/>
    <n v="0"/>
    <n v="0"/>
    <n v="8818"/>
    <n v="2858877"/>
  </r>
  <r>
    <x v="13"/>
    <x v="11"/>
    <x v="0"/>
    <x v="0"/>
    <x v="4"/>
    <n v="0"/>
    <n v="0"/>
    <n v="0"/>
    <n v="8818"/>
    <n v="2858877"/>
  </r>
  <r>
    <x v="13"/>
    <x v="11"/>
    <x v="0"/>
    <x v="0"/>
    <x v="5"/>
    <n v="0"/>
    <n v="0"/>
    <n v="0"/>
    <n v="8818"/>
    <n v="2858877"/>
  </r>
  <r>
    <x v="13"/>
    <x v="11"/>
    <x v="1"/>
    <x v="0"/>
    <x v="0"/>
    <n v="0"/>
    <n v="0"/>
    <n v="0"/>
    <n v="9004"/>
    <n v="2901902"/>
  </r>
  <r>
    <x v="13"/>
    <x v="11"/>
    <x v="1"/>
    <x v="0"/>
    <x v="1"/>
    <n v="0"/>
    <n v="0"/>
    <n v="0"/>
    <n v="9004"/>
    <n v="2901902"/>
  </r>
  <r>
    <x v="13"/>
    <x v="11"/>
    <x v="1"/>
    <x v="0"/>
    <x v="2"/>
    <n v="0"/>
    <n v="0"/>
    <n v="0"/>
    <n v="9004"/>
    <n v="2901902"/>
  </r>
  <r>
    <x v="13"/>
    <x v="11"/>
    <x v="1"/>
    <x v="0"/>
    <x v="3"/>
    <n v="0"/>
    <n v="0"/>
    <n v="0"/>
    <n v="9004"/>
    <n v="2901902"/>
  </r>
  <r>
    <x v="13"/>
    <x v="11"/>
    <x v="1"/>
    <x v="0"/>
    <x v="4"/>
    <n v="0"/>
    <n v="0"/>
    <n v="0"/>
    <n v="9004"/>
    <n v="2901902"/>
  </r>
  <r>
    <x v="13"/>
    <x v="11"/>
    <x v="1"/>
    <x v="0"/>
    <x v="5"/>
    <n v="0"/>
    <n v="0"/>
    <n v="0"/>
    <n v="9004"/>
    <n v="2901902"/>
  </r>
  <r>
    <x v="13"/>
    <x v="12"/>
    <x v="0"/>
    <x v="0"/>
    <x v="0"/>
    <n v="0"/>
    <n v="0"/>
    <n v="0"/>
    <n v="13264"/>
    <n v="4330363"/>
  </r>
  <r>
    <x v="13"/>
    <x v="12"/>
    <x v="0"/>
    <x v="0"/>
    <x v="1"/>
    <n v="0"/>
    <n v="0"/>
    <n v="0"/>
    <n v="13264"/>
    <n v="4330363"/>
  </r>
  <r>
    <x v="13"/>
    <x v="12"/>
    <x v="0"/>
    <x v="0"/>
    <x v="2"/>
    <n v="0"/>
    <n v="0"/>
    <n v="0"/>
    <n v="13264"/>
    <n v="4330363"/>
  </r>
  <r>
    <x v="13"/>
    <x v="12"/>
    <x v="0"/>
    <x v="0"/>
    <x v="3"/>
    <n v="0"/>
    <n v="0"/>
    <n v="0"/>
    <n v="13264"/>
    <n v="4330363"/>
  </r>
  <r>
    <x v="13"/>
    <x v="12"/>
    <x v="0"/>
    <x v="0"/>
    <x v="4"/>
    <n v="0"/>
    <n v="0"/>
    <n v="0"/>
    <n v="13264"/>
    <n v="4330363"/>
  </r>
  <r>
    <x v="13"/>
    <x v="12"/>
    <x v="0"/>
    <x v="0"/>
    <x v="5"/>
    <n v="0"/>
    <n v="0"/>
    <n v="0"/>
    <n v="13264"/>
    <n v="4330363"/>
  </r>
  <r>
    <x v="13"/>
    <x v="12"/>
    <x v="1"/>
    <x v="0"/>
    <x v="0"/>
    <n v="0"/>
    <n v="0"/>
    <n v="0"/>
    <n v="13564"/>
    <n v="4455139"/>
  </r>
  <r>
    <x v="13"/>
    <x v="12"/>
    <x v="1"/>
    <x v="0"/>
    <x v="1"/>
    <n v="0"/>
    <n v="0"/>
    <n v="0"/>
    <n v="13564"/>
    <n v="4455139"/>
  </r>
  <r>
    <x v="13"/>
    <x v="12"/>
    <x v="1"/>
    <x v="0"/>
    <x v="2"/>
    <n v="0"/>
    <n v="0"/>
    <n v="0"/>
    <n v="13564"/>
    <n v="4455139"/>
  </r>
  <r>
    <x v="13"/>
    <x v="12"/>
    <x v="1"/>
    <x v="0"/>
    <x v="3"/>
    <n v="0"/>
    <n v="0"/>
    <n v="0"/>
    <n v="13564"/>
    <n v="4455139"/>
  </r>
  <r>
    <x v="13"/>
    <x v="12"/>
    <x v="1"/>
    <x v="0"/>
    <x v="4"/>
    <n v="0"/>
    <n v="0"/>
    <n v="0"/>
    <n v="13564"/>
    <n v="4455139"/>
  </r>
  <r>
    <x v="13"/>
    <x v="12"/>
    <x v="1"/>
    <x v="0"/>
    <x v="5"/>
    <n v="0"/>
    <n v="0"/>
    <n v="0"/>
    <n v="13564"/>
    <n v="4455139"/>
  </r>
  <r>
    <x v="13"/>
    <x v="7"/>
    <x v="0"/>
    <x v="0"/>
    <x v="0"/>
    <n v="0"/>
    <n v="0"/>
    <n v="0"/>
    <n v="16605"/>
    <n v="5125881"/>
  </r>
  <r>
    <x v="13"/>
    <x v="7"/>
    <x v="0"/>
    <x v="0"/>
    <x v="1"/>
    <n v="0"/>
    <n v="0"/>
    <n v="0"/>
    <n v="16605"/>
    <n v="5125881"/>
  </r>
  <r>
    <x v="13"/>
    <x v="7"/>
    <x v="0"/>
    <x v="0"/>
    <x v="2"/>
    <n v="0"/>
    <n v="0"/>
    <n v="0"/>
    <n v="16605"/>
    <n v="5125881"/>
  </r>
  <r>
    <x v="13"/>
    <x v="7"/>
    <x v="0"/>
    <x v="0"/>
    <x v="3"/>
    <n v="0"/>
    <n v="0"/>
    <n v="0"/>
    <n v="16605"/>
    <n v="5125881"/>
  </r>
  <r>
    <x v="13"/>
    <x v="7"/>
    <x v="0"/>
    <x v="0"/>
    <x v="4"/>
    <n v="0"/>
    <n v="0"/>
    <n v="0"/>
    <n v="16605"/>
    <n v="5125881"/>
  </r>
  <r>
    <x v="13"/>
    <x v="7"/>
    <x v="0"/>
    <x v="0"/>
    <x v="5"/>
    <n v="0"/>
    <n v="0"/>
    <n v="0"/>
    <n v="16605"/>
    <n v="5125881"/>
  </r>
  <r>
    <x v="13"/>
    <x v="7"/>
    <x v="1"/>
    <x v="0"/>
    <x v="0"/>
    <n v="0"/>
    <n v="0"/>
    <n v="0"/>
    <n v="17034"/>
    <n v="5252158"/>
  </r>
  <r>
    <x v="13"/>
    <x v="7"/>
    <x v="1"/>
    <x v="0"/>
    <x v="1"/>
    <n v="0"/>
    <n v="0"/>
    <n v="0"/>
    <n v="17034"/>
    <n v="5252158"/>
  </r>
  <r>
    <x v="13"/>
    <x v="7"/>
    <x v="1"/>
    <x v="0"/>
    <x v="2"/>
    <n v="0"/>
    <n v="0"/>
    <n v="0"/>
    <n v="17034"/>
    <n v="5252158"/>
  </r>
  <r>
    <x v="13"/>
    <x v="7"/>
    <x v="1"/>
    <x v="0"/>
    <x v="3"/>
    <n v="0"/>
    <n v="0"/>
    <n v="0"/>
    <n v="17034"/>
    <n v="5252158"/>
  </r>
  <r>
    <x v="13"/>
    <x v="7"/>
    <x v="1"/>
    <x v="0"/>
    <x v="4"/>
    <n v="0"/>
    <n v="0"/>
    <n v="0"/>
    <n v="17034"/>
    <n v="5252158"/>
  </r>
  <r>
    <x v="13"/>
    <x v="7"/>
    <x v="1"/>
    <x v="0"/>
    <x v="5"/>
    <n v="0"/>
    <n v="0"/>
    <n v="0"/>
    <n v="17034"/>
    <n v="5252158"/>
  </r>
  <r>
    <x v="13"/>
    <x v="5"/>
    <x v="0"/>
    <x v="0"/>
    <x v="0"/>
    <n v="0"/>
    <n v="0"/>
    <n v="0"/>
    <n v="19415"/>
    <n v="6247978"/>
  </r>
  <r>
    <x v="13"/>
    <x v="5"/>
    <x v="0"/>
    <x v="0"/>
    <x v="1"/>
    <n v="0"/>
    <n v="0"/>
    <n v="0"/>
    <n v="19415"/>
    <n v="6247978"/>
  </r>
  <r>
    <x v="13"/>
    <x v="5"/>
    <x v="0"/>
    <x v="0"/>
    <x v="2"/>
    <n v="0"/>
    <n v="0"/>
    <n v="0"/>
    <n v="19415"/>
    <n v="6247978"/>
  </r>
  <r>
    <x v="13"/>
    <x v="5"/>
    <x v="0"/>
    <x v="0"/>
    <x v="3"/>
    <n v="0"/>
    <n v="0"/>
    <n v="0"/>
    <n v="19415"/>
    <n v="6247978"/>
  </r>
  <r>
    <x v="13"/>
    <x v="5"/>
    <x v="0"/>
    <x v="0"/>
    <x v="4"/>
    <n v="0"/>
    <n v="0"/>
    <n v="0"/>
    <n v="19415"/>
    <n v="6247978"/>
  </r>
  <r>
    <x v="13"/>
    <x v="5"/>
    <x v="0"/>
    <x v="0"/>
    <x v="5"/>
    <n v="0"/>
    <n v="0"/>
    <n v="0"/>
    <n v="19415"/>
    <n v="6247978"/>
  </r>
  <r>
    <x v="13"/>
    <x v="5"/>
    <x v="1"/>
    <x v="0"/>
    <x v="0"/>
    <n v="0"/>
    <n v="0"/>
    <n v="0"/>
    <n v="19905"/>
    <n v="6394557"/>
  </r>
  <r>
    <x v="13"/>
    <x v="5"/>
    <x v="1"/>
    <x v="0"/>
    <x v="1"/>
    <n v="0"/>
    <n v="0"/>
    <n v="0"/>
    <n v="19905"/>
    <n v="6394557"/>
  </r>
  <r>
    <x v="13"/>
    <x v="5"/>
    <x v="1"/>
    <x v="0"/>
    <x v="2"/>
    <n v="0"/>
    <n v="0"/>
    <n v="0"/>
    <n v="19905"/>
    <n v="6394557"/>
  </r>
  <r>
    <x v="13"/>
    <x v="5"/>
    <x v="1"/>
    <x v="0"/>
    <x v="3"/>
    <n v="0"/>
    <n v="0"/>
    <n v="0"/>
    <n v="19905"/>
    <n v="6394557"/>
  </r>
  <r>
    <x v="13"/>
    <x v="5"/>
    <x v="1"/>
    <x v="0"/>
    <x v="4"/>
    <n v="0"/>
    <n v="0"/>
    <n v="0"/>
    <n v="19905"/>
    <n v="6394557"/>
  </r>
  <r>
    <x v="13"/>
    <x v="5"/>
    <x v="1"/>
    <x v="0"/>
    <x v="5"/>
    <n v="0"/>
    <n v="0"/>
    <n v="0"/>
    <n v="19905"/>
    <n v="6394557"/>
  </r>
  <r>
    <x v="13"/>
    <x v="6"/>
    <x v="0"/>
    <x v="0"/>
    <x v="0"/>
    <n v="0"/>
    <n v="0"/>
    <n v="0"/>
    <n v="33848"/>
    <n v="10859076"/>
  </r>
  <r>
    <x v="13"/>
    <x v="6"/>
    <x v="0"/>
    <x v="0"/>
    <x v="1"/>
    <n v="0"/>
    <n v="0"/>
    <n v="0"/>
    <n v="33848"/>
    <n v="10859076"/>
  </r>
  <r>
    <x v="13"/>
    <x v="6"/>
    <x v="0"/>
    <x v="0"/>
    <x v="2"/>
    <n v="0"/>
    <n v="0"/>
    <n v="0"/>
    <n v="33848"/>
    <n v="10859076"/>
  </r>
  <r>
    <x v="13"/>
    <x v="6"/>
    <x v="0"/>
    <x v="0"/>
    <x v="3"/>
    <n v="0"/>
    <n v="0"/>
    <n v="0"/>
    <n v="33848"/>
    <n v="10859076"/>
  </r>
  <r>
    <x v="13"/>
    <x v="6"/>
    <x v="0"/>
    <x v="0"/>
    <x v="4"/>
    <n v="0"/>
    <n v="0"/>
    <n v="0"/>
    <n v="33848"/>
    <n v="10859076"/>
  </r>
  <r>
    <x v="13"/>
    <x v="6"/>
    <x v="0"/>
    <x v="0"/>
    <x v="5"/>
    <n v="0"/>
    <n v="0"/>
    <n v="0"/>
    <n v="33848"/>
    <n v="10859076"/>
  </r>
  <r>
    <x v="13"/>
    <x v="6"/>
    <x v="1"/>
    <x v="0"/>
    <x v="0"/>
    <n v="0"/>
    <n v="0"/>
    <n v="0"/>
    <n v="34560"/>
    <n v="11096991"/>
  </r>
  <r>
    <x v="13"/>
    <x v="6"/>
    <x v="1"/>
    <x v="0"/>
    <x v="1"/>
    <n v="0"/>
    <n v="0"/>
    <n v="0"/>
    <n v="34560"/>
    <n v="11096991"/>
  </r>
  <r>
    <x v="13"/>
    <x v="6"/>
    <x v="1"/>
    <x v="0"/>
    <x v="2"/>
    <n v="0"/>
    <n v="0"/>
    <n v="0"/>
    <n v="34560"/>
    <n v="11096991"/>
  </r>
  <r>
    <x v="13"/>
    <x v="6"/>
    <x v="1"/>
    <x v="0"/>
    <x v="3"/>
    <n v="0"/>
    <n v="0"/>
    <n v="0"/>
    <n v="34560"/>
    <n v="11096991"/>
  </r>
  <r>
    <x v="13"/>
    <x v="6"/>
    <x v="1"/>
    <x v="0"/>
    <x v="4"/>
    <n v="0"/>
    <n v="0"/>
    <n v="0"/>
    <n v="34560"/>
    <n v="11096991"/>
  </r>
  <r>
    <x v="13"/>
    <x v="6"/>
    <x v="1"/>
    <x v="0"/>
    <x v="5"/>
    <n v="0"/>
    <n v="0"/>
    <n v="0"/>
    <n v="34560"/>
    <n v="11096991"/>
  </r>
  <r>
    <x v="13"/>
    <x v="2"/>
    <x v="0"/>
    <x v="0"/>
    <x v="0"/>
    <n v="2"/>
    <n v="60"/>
    <n v="1"/>
    <n v="40416"/>
    <n v="3762614"/>
  </r>
  <r>
    <x v="13"/>
    <x v="2"/>
    <x v="0"/>
    <x v="0"/>
    <x v="1"/>
    <n v="0"/>
    <n v="0"/>
    <n v="0"/>
    <n v="40416"/>
    <n v="3762614"/>
  </r>
  <r>
    <x v="13"/>
    <x v="2"/>
    <x v="0"/>
    <x v="0"/>
    <x v="2"/>
    <n v="34"/>
    <n v="900"/>
    <n v="25"/>
    <n v="40416"/>
    <n v="3762614"/>
  </r>
  <r>
    <x v="13"/>
    <x v="2"/>
    <x v="0"/>
    <x v="0"/>
    <x v="3"/>
    <n v="2"/>
    <n v="120"/>
    <n v="2"/>
    <n v="40416"/>
    <n v="3762614"/>
  </r>
  <r>
    <x v="13"/>
    <x v="2"/>
    <x v="0"/>
    <x v="0"/>
    <x v="4"/>
    <n v="11"/>
    <n v="300"/>
    <n v="5"/>
    <n v="40416"/>
    <n v="3762614"/>
  </r>
  <r>
    <x v="13"/>
    <x v="2"/>
    <x v="0"/>
    <x v="0"/>
    <x v="5"/>
    <n v="0"/>
    <n v="0"/>
    <n v="0"/>
    <n v="40416"/>
    <n v="3762614"/>
  </r>
  <r>
    <x v="13"/>
    <x v="2"/>
    <x v="1"/>
    <x v="0"/>
    <x v="0"/>
    <n v="0"/>
    <n v="0"/>
    <n v="0"/>
    <n v="41641"/>
    <n v="3885248"/>
  </r>
  <r>
    <x v="13"/>
    <x v="2"/>
    <x v="1"/>
    <x v="0"/>
    <x v="1"/>
    <n v="0"/>
    <n v="0"/>
    <n v="0"/>
    <n v="41641"/>
    <n v="3885248"/>
  </r>
  <r>
    <x v="13"/>
    <x v="2"/>
    <x v="1"/>
    <x v="0"/>
    <x v="2"/>
    <n v="28"/>
    <n v="717"/>
    <n v="19"/>
    <n v="41641"/>
    <n v="3885248"/>
  </r>
  <r>
    <x v="13"/>
    <x v="2"/>
    <x v="1"/>
    <x v="0"/>
    <x v="3"/>
    <n v="3"/>
    <n v="90"/>
    <n v="1"/>
    <n v="41641"/>
    <n v="3885248"/>
  </r>
  <r>
    <x v="13"/>
    <x v="2"/>
    <x v="1"/>
    <x v="0"/>
    <x v="4"/>
    <n v="6"/>
    <n v="180"/>
    <n v="3"/>
    <n v="41641"/>
    <n v="3885248"/>
  </r>
  <r>
    <x v="13"/>
    <x v="2"/>
    <x v="1"/>
    <x v="0"/>
    <x v="5"/>
    <n v="0"/>
    <n v="0"/>
    <n v="0"/>
    <n v="41641"/>
    <n v="3885248"/>
  </r>
  <r>
    <x v="13"/>
    <x v="3"/>
    <x v="0"/>
    <x v="0"/>
    <x v="0"/>
    <n v="0"/>
    <n v="0"/>
    <n v="0"/>
    <n v="53666"/>
    <n v="14585179"/>
  </r>
  <r>
    <x v="13"/>
    <x v="3"/>
    <x v="0"/>
    <x v="0"/>
    <x v="1"/>
    <n v="0"/>
    <n v="0"/>
    <n v="0"/>
    <n v="53666"/>
    <n v="14585179"/>
  </r>
  <r>
    <x v="13"/>
    <x v="3"/>
    <x v="0"/>
    <x v="0"/>
    <x v="2"/>
    <n v="153"/>
    <n v="4437"/>
    <n v="56"/>
    <n v="53666"/>
    <n v="14585179"/>
  </r>
  <r>
    <x v="13"/>
    <x v="3"/>
    <x v="0"/>
    <x v="0"/>
    <x v="3"/>
    <n v="15"/>
    <n v="1094"/>
    <n v="5"/>
    <n v="53666"/>
    <n v="14585179"/>
  </r>
  <r>
    <x v="13"/>
    <x v="3"/>
    <x v="0"/>
    <x v="0"/>
    <x v="4"/>
    <n v="19"/>
    <n v="570"/>
    <n v="8"/>
    <n v="53666"/>
    <n v="14585179"/>
  </r>
  <r>
    <x v="13"/>
    <x v="3"/>
    <x v="0"/>
    <x v="0"/>
    <x v="5"/>
    <n v="1"/>
    <n v="90"/>
    <n v="1"/>
    <n v="53666"/>
    <n v="14585179"/>
  </r>
  <r>
    <x v="13"/>
    <x v="3"/>
    <x v="1"/>
    <x v="0"/>
    <x v="0"/>
    <n v="0"/>
    <n v="0"/>
    <n v="0"/>
    <n v="55216"/>
    <n v="14976122"/>
  </r>
  <r>
    <x v="13"/>
    <x v="3"/>
    <x v="1"/>
    <x v="0"/>
    <x v="1"/>
    <n v="0"/>
    <n v="0"/>
    <n v="0"/>
    <n v="55216"/>
    <n v="14976122"/>
  </r>
  <r>
    <x v="13"/>
    <x v="3"/>
    <x v="1"/>
    <x v="0"/>
    <x v="2"/>
    <n v="113"/>
    <n v="3609"/>
    <n v="48"/>
    <n v="55216"/>
    <n v="14976122"/>
  </r>
  <r>
    <x v="13"/>
    <x v="3"/>
    <x v="1"/>
    <x v="0"/>
    <x v="3"/>
    <n v="6"/>
    <n v="180"/>
    <n v="1"/>
    <n v="55216"/>
    <n v="14976122"/>
  </r>
  <r>
    <x v="13"/>
    <x v="3"/>
    <x v="1"/>
    <x v="0"/>
    <x v="4"/>
    <n v="9"/>
    <n v="388"/>
    <n v="6"/>
    <n v="55216"/>
    <n v="14976122"/>
  </r>
  <r>
    <x v="13"/>
    <x v="3"/>
    <x v="1"/>
    <x v="0"/>
    <x v="5"/>
    <n v="1"/>
    <n v="30"/>
    <n v="1"/>
    <n v="55216"/>
    <n v="14976122"/>
  </r>
  <r>
    <x v="13"/>
    <x v="4"/>
    <x v="0"/>
    <x v="0"/>
    <x v="0"/>
    <n v="0"/>
    <n v="0"/>
    <n v="0"/>
    <n v="58755"/>
    <n v="16737371"/>
  </r>
  <r>
    <x v="13"/>
    <x v="4"/>
    <x v="0"/>
    <x v="0"/>
    <x v="1"/>
    <n v="0"/>
    <n v="0"/>
    <n v="0"/>
    <n v="58755"/>
    <n v="16737371"/>
  </r>
  <r>
    <x v="13"/>
    <x v="4"/>
    <x v="0"/>
    <x v="0"/>
    <x v="2"/>
    <n v="40"/>
    <n v="1282"/>
    <n v="26"/>
    <n v="58755"/>
    <n v="16737371"/>
  </r>
  <r>
    <x v="13"/>
    <x v="4"/>
    <x v="0"/>
    <x v="0"/>
    <x v="3"/>
    <n v="4"/>
    <n v="240"/>
    <n v="2"/>
    <n v="58755"/>
    <n v="16737371"/>
  </r>
  <r>
    <x v="13"/>
    <x v="4"/>
    <x v="0"/>
    <x v="0"/>
    <x v="4"/>
    <n v="7"/>
    <n v="390"/>
    <n v="3"/>
    <n v="58755"/>
    <n v="16737371"/>
  </r>
  <r>
    <x v="13"/>
    <x v="4"/>
    <x v="0"/>
    <x v="0"/>
    <x v="5"/>
    <n v="0"/>
    <n v="0"/>
    <n v="0"/>
    <n v="58755"/>
    <n v="16737371"/>
  </r>
  <r>
    <x v="13"/>
    <x v="4"/>
    <x v="1"/>
    <x v="0"/>
    <x v="0"/>
    <n v="0"/>
    <n v="0"/>
    <n v="0"/>
    <n v="60626"/>
    <n v="17248653"/>
  </r>
  <r>
    <x v="13"/>
    <x v="4"/>
    <x v="1"/>
    <x v="0"/>
    <x v="1"/>
    <n v="0"/>
    <n v="0"/>
    <n v="0"/>
    <n v="60626"/>
    <n v="17248653"/>
  </r>
  <r>
    <x v="13"/>
    <x v="4"/>
    <x v="1"/>
    <x v="0"/>
    <x v="2"/>
    <n v="63"/>
    <n v="1771"/>
    <n v="34"/>
    <n v="60626"/>
    <n v="17248653"/>
  </r>
  <r>
    <x v="13"/>
    <x v="4"/>
    <x v="1"/>
    <x v="0"/>
    <x v="3"/>
    <n v="0"/>
    <n v="0"/>
    <n v="0"/>
    <n v="60626"/>
    <n v="17248653"/>
  </r>
  <r>
    <x v="13"/>
    <x v="4"/>
    <x v="1"/>
    <x v="0"/>
    <x v="4"/>
    <n v="5"/>
    <n v="150"/>
    <n v="2"/>
    <n v="60626"/>
    <n v="17248653"/>
  </r>
  <r>
    <x v="13"/>
    <x v="4"/>
    <x v="1"/>
    <x v="0"/>
    <x v="5"/>
    <n v="0"/>
    <n v="0"/>
    <n v="0"/>
    <n v="60626"/>
    <n v="17248653"/>
  </r>
  <r>
    <x v="13"/>
    <x v="8"/>
    <x v="1"/>
    <x v="1"/>
    <x v="0"/>
    <n v="0"/>
    <n v="0"/>
    <n v="0"/>
    <n v="6935"/>
    <n v="2180416"/>
  </r>
  <r>
    <x v="13"/>
    <x v="8"/>
    <x v="1"/>
    <x v="1"/>
    <x v="1"/>
    <n v="0"/>
    <n v="0"/>
    <n v="0"/>
    <n v="6935"/>
    <n v="2180416"/>
  </r>
  <r>
    <x v="13"/>
    <x v="8"/>
    <x v="1"/>
    <x v="1"/>
    <x v="2"/>
    <n v="0"/>
    <n v="0"/>
    <n v="0"/>
    <n v="6935"/>
    <n v="2180416"/>
  </r>
  <r>
    <x v="13"/>
    <x v="8"/>
    <x v="1"/>
    <x v="1"/>
    <x v="3"/>
    <n v="0"/>
    <n v="0"/>
    <n v="0"/>
    <n v="6935"/>
    <n v="2180416"/>
  </r>
  <r>
    <x v="13"/>
    <x v="8"/>
    <x v="1"/>
    <x v="1"/>
    <x v="4"/>
    <n v="0"/>
    <n v="0"/>
    <n v="0"/>
    <n v="6935"/>
    <n v="2180416"/>
  </r>
  <r>
    <x v="13"/>
    <x v="8"/>
    <x v="1"/>
    <x v="1"/>
    <x v="5"/>
    <n v="0"/>
    <n v="0"/>
    <n v="0"/>
    <n v="6935"/>
    <n v="2180416"/>
  </r>
  <r>
    <x v="13"/>
    <x v="8"/>
    <x v="0"/>
    <x v="1"/>
    <x v="0"/>
    <n v="0"/>
    <n v="0"/>
    <n v="0"/>
    <n v="8299"/>
    <n v="2630626"/>
  </r>
  <r>
    <x v="13"/>
    <x v="8"/>
    <x v="0"/>
    <x v="1"/>
    <x v="1"/>
    <n v="0"/>
    <n v="0"/>
    <n v="0"/>
    <n v="8299"/>
    <n v="2630626"/>
  </r>
  <r>
    <x v="13"/>
    <x v="8"/>
    <x v="0"/>
    <x v="1"/>
    <x v="2"/>
    <n v="0"/>
    <n v="0"/>
    <n v="0"/>
    <n v="8299"/>
    <n v="2630626"/>
  </r>
  <r>
    <x v="13"/>
    <x v="8"/>
    <x v="0"/>
    <x v="1"/>
    <x v="3"/>
    <n v="0"/>
    <n v="0"/>
    <n v="0"/>
    <n v="8299"/>
    <n v="2630626"/>
  </r>
  <r>
    <x v="13"/>
    <x v="8"/>
    <x v="0"/>
    <x v="1"/>
    <x v="4"/>
    <n v="0"/>
    <n v="0"/>
    <n v="0"/>
    <n v="8299"/>
    <n v="2630626"/>
  </r>
  <r>
    <x v="13"/>
    <x v="8"/>
    <x v="0"/>
    <x v="1"/>
    <x v="5"/>
    <n v="0"/>
    <n v="0"/>
    <n v="0"/>
    <n v="8299"/>
    <n v="2630626"/>
  </r>
  <r>
    <x v="13"/>
    <x v="11"/>
    <x v="1"/>
    <x v="1"/>
    <x v="0"/>
    <n v="0"/>
    <n v="0"/>
    <n v="0"/>
    <n v="9448"/>
    <n v="3042997"/>
  </r>
  <r>
    <x v="13"/>
    <x v="11"/>
    <x v="1"/>
    <x v="1"/>
    <x v="1"/>
    <n v="0"/>
    <n v="0"/>
    <n v="0"/>
    <n v="9448"/>
    <n v="3042997"/>
  </r>
  <r>
    <x v="13"/>
    <x v="11"/>
    <x v="1"/>
    <x v="1"/>
    <x v="2"/>
    <n v="0"/>
    <n v="0"/>
    <n v="0"/>
    <n v="9448"/>
    <n v="3042997"/>
  </r>
  <r>
    <x v="13"/>
    <x v="11"/>
    <x v="1"/>
    <x v="1"/>
    <x v="3"/>
    <n v="0"/>
    <n v="0"/>
    <n v="0"/>
    <n v="9448"/>
    <n v="3042997"/>
  </r>
  <r>
    <x v="13"/>
    <x v="11"/>
    <x v="1"/>
    <x v="1"/>
    <x v="4"/>
    <n v="0"/>
    <n v="0"/>
    <n v="0"/>
    <n v="9448"/>
    <n v="3042997"/>
  </r>
  <r>
    <x v="13"/>
    <x v="11"/>
    <x v="1"/>
    <x v="1"/>
    <x v="5"/>
    <n v="0"/>
    <n v="0"/>
    <n v="0"/>
    <n v="9448"/>
    <n v="3042997"/>
  </r>
  <r>
    <x v="13"/>
    <x v="11"/>
    <x v="0"/>
    <x v="1"/>
    <x v="0"/>
    <n v="0"/>
    <n v="0"/>
    <n v="0"/>
    <n v="10945"/>
    <n v="3487264"/>
  </r>
  <r>
    <x v="13"/>
    <x v="11"/>
    <x v="0"/>
    <x v="1"/>
    <x v="1"/>
    <n v="0"/>
    <n v="0"/>
    <n v="0"/>
    <n v="10945"/>
    <n v="3487264"/>
  </r>
  <r>
    <x v="13"/>
    <x v="11"/>
    <x v="0"/>
    <x v="1"/>
    <x v="2"/>
    <n v="0"/>
    <n v="0"/>
    <n v="0"/>
    <n v="10945"/>
    <n v="3487264"/>
  </r>
  <r>
    <x v="13"/>
    <x v="11"/>
    <x v="0"/>
    <x v="1"/>
    <x v="3"/>
    <n v="0"/>
    <n v="0"/>
    <n v="0"/>
    <n v="10945"/>
    <n v="3487264"/>
  </r>
  <r>
    <x v="13"/>
    <x v="11"/>
    <x v="0"/>
    <x v="1"/>
    <x v="4"/>
    <n v="0"/>
    <n v="0"/>
    <n v="0"/>
    <n v="10945"/>
    <n v="3487264"/>
  </r>
  <r>
    <x v="13"/>
    <x v="11"/>
    <x v="0"/>
    <x v="1"/>
    <x v="5"/>
    <n v="0"/>
    <n v="0"/>
    <n v="0"/>
    <n v="10945"/>
    <n v="3487264"/>
  </r>
  <r>
    <x v="13"/>
    <x v="12"/>
    <x v="1"/>
    <x v="1"/>
    <x v="0"/>
    <n v="0"/>
    <n v="0"/>
    <n v="0"/>
    <n v="13352"/>
    <n v="4317796"/>
  </r>
  <r>
    <x v="13"/>
    <x v="12"/>
    <x v="1"/>
    <x v="1"/>
    <x v="1"/>
    <n v="0"/>
    <n v="0"/>
    <n v="0"/>
    <n v="13352"/>
    <n v="4317796"/>
  </r>
  <r>
    <x v="13"/>
    <x v="12"/>
    <x v="1"/>
    <x v="1"/>
    <x v="2"/>
    <n v="0"/>
    <n v="0"/>
    <n v="0"/>
    <n v="13352"/>
    <n v="4317796"/>
  </r>
  <r>
    <x v="13"/>
    <x v="12"/>
    <x v="1"/>
    <x v="1"/>
    <x v="3"/>
    <n v="0"/>
    <n v="0"/>
    <n v="0"/>
    <n v="13352"/>
    <n v="4317796"/>
  </r>
  <r>
    <x v="13"/>
    <x v="12"/>
    <x v="1"/>
    <x v="1"/>
    <x v="4"/>
    <n v="0"/>
    <n v="0"/>
    <n v="0"/>
    <n v="13352"/>
    <n v="4317796"/>
  </r>
  <r>
    <x v="13"/>
    <x v="12"/>
    <x v="1"/>
    <x v="1"/>
    <x v="5"/>
    <n v="0"/>
    <n v="0"/>
    <n v="0"/>
    <n v="13352"/>
    <n v="4317796"/>
  </r>
  <r>
    <x v="13"/>
    <x v="12"/>
    <x v="0"/>
    <x v="1"/>
    <x v="0"/>
    <n v="0"/>
    <n v="0"/>
    <n v="0"/>
    <n v="15674"/>
    <n v="5052893"/>
  </r>
  <r>
    <x v="13"/>
    <x v="12"/>
    <x v="0"/>
    <x v="1"/>
    <x v="1"/>
    <n v="0"/>
    <n v="0"/>
    <n v="0"/>
    <n v="15674"/>
    <n v="5052893"/>
  </r>
  <r>
    <x v="13"/>
    <x v="12"/>
    <x v="0"/>
    <x v="1"/>
    <x v="2"/>
    <n v="0"/>
    <n v="0"/>
    <n v="0"/>
    <n v="15674"/>
    <n v="5052893"/>
  </r>
  <r>
    <x v="13"/>
    <x v="12"/>
    <x v="0"/>
    <x v="1"/>
    <x v="3"/>
    <n v="0"/>
    <n v="0"/>
    <n v="0"/>
    <n v="15674"/>
    <n v="5052893"/>
  </r>
  <r>
    <x v="13"/>
    <x v="12"/>
    <x v="0"/>
    <x v="1"/>
    <x v="4"/>
    <n v="0"/>
    <n v="0"/>
    <n v="0"/>
    <n v="15674"/>
    <n v="5052893"/>
  </r>
  <r>
    <x v="13"/>
    <x v="12"/>
    <x v="0"/>
    <x v="1"/>
    <x v="5"/>
    <n v="0"/>
    <n v="0"/>
    <n v="0"/>
    <n v="15674"/>
    <n v="5052893"/>
  </r>
  <r>
    <x v="13"/>
    <x v="7"/>
    <x v="1"/>
    <x v="1"/>
    <x v="0"/>
    <n v="0"/>
    <n v="0"/>
    <n v="0"/>
    <n v="16019"/>
    <n v="4871214"/>
  </r>
  <r>
    <x v="13"/>
    <x v="7"/>
    <x v="1"/>
    <x v="1"/>
    <x v="1"/>
    <n v="0"/>
    <n v="0"/>
    <n v="0"/>
    <n v="16019"/>
    <n v="4871214"/>
  </r>
  <r>
    <x v="13"/>
    <x v="7"/>
    <x v="1"/>
    <x v="1"/>
    <x v="2"/>
    <n v="0"/>
    <n v="0"/>
    <n v="0"/>
    <n v="16019"/>
    <n v="4871214"/>
  </r>
  <r>
    <x v="13"/>
    <x v="7"/>
    <x v="1"/>
    <x v="1"/>
    <x v="3"/>
    <n v="0"/>
    <n v="0"/>
    <n v="0"/>
    <n v="16019"/>
    <n v="4871214"/>
  </r>
  <r>
    <x v="13"/>
    <x v="7"/>
    <x v="1"/>
    <x v="1"/>
    <x v="4"/>
    <n v="0"/>
    <n v="0"/>
    <n v="0"/>
    <n v="16019"/>
    <n v="4871214"/>
  </r>
  <r>
    <x v="13"/>
    <x v="7"/>
    <x v="1"/>
    <x v="1"/>
    <x v="5"/>
    <n v="0"/>
    <n v="0"/>
    <n v="0"/>
    <n v="16019"/>
    <n v="4871214"/>
  </r>
  <r>
    <x v="13"/>
    <x v="5"/>
    <x v="1"/>
    <x v="1"/>
    <x v="0"/>
    <n v="0"/>
    <n v="0"/>
    <n v="0"/>
    <n v="18438"/>
    <n v="5852079"/>
  </r>
  <r>
    <x v="13"/>
    <x v="5"/>
    <x v="1"/>
    <x v="1"/>
    <x v="1"/>
    <n v="0"/>
    <n v="0"/>
    <n v="0"/>
    <n v="18438"/>
    <n v="5852079"/>
  </r>
  <r>
    <x v="13"/>
    <x v="5"/>
    <x v="1"/>
    <x v="1"/>
    <x v="2"/>
    <n v="0"/>
    <n v="0"/>
    <n v="0"/>
    <n v="18438"/>
    <n v="5852079"/>
  </r>
  <r>
    <x v="13"/>
    <x v="5"/>
    <x v="1"/>
    <x v="1"/>
    <x v="3"/>
    <n v="0"/>
    <n v="0"/>
    <n v="0"/>
    <n v="18438"/>
    <n v="5852079"/>
  </r>
  <r>
    <x v="13"/>
    <x v="5"/>
    <x v="1"/>
    <x v="1"/>
    <x v="4"/>
    <n v="0"/>
    <n v="0"/>
    <n v="0"/>
    <n v="18438"/>
    <n v="5852079"/>
  </r>
  <r>
    <x v="13"/>
    <x v="5"/>
    <x v="1"/>
    <x v="1"/>
    <x v="5"/>
    <n v="0"/>
    <n v="0"/>
    <n v="0"/>
    <n v="18438"/>
    <n v="5852079"/>
  </r>
  <r>
    <x v="13"/>
    <x v="7"/>
    <x v="0"/>
    <x v="1"/>
    <x v="0"/>
    <n v="0"/>
    <n v="0"/>
    <n v="0"/>
    <n v="18863"/>
    <n v="5606053"/>
  </r>
  <r>
    <x v="13"/>
    <x v="7"/>
    <x v="0"/>
    <x v="1"/>
    <x v="1"/>
    <n v="0"/>
    <n v="0"/>
    <n v="0"/>
    <n v="18863"/>
    <n v="5606053"/>
  </r>
  <r>
    <x v="13"/>
    <x v="7"/>
    <x v="0"/>
    <x v="1"/>
    <x v="2"/>
    <n v="0"/>
    <n v="0"/>
    <n v="0"/>
    <n v="18863"/>
    <n v="5606053"/>
  </r>
  <r>
    <x v="13"/>
    <x v="7"/>
    <x v="0"/>
    <x v="1"/>
    <x v="3"/>
    <n v="0"/>
    <n v="0"/>
    <n v="0"/>
    <n v="18863"/>
    <n v="5606053"/>
  </r>
  <r>
    <x v="13"/>
    <x v="7"/>
    <x v="0"/>
    <x v="1"/>
    <x v="4"/>
    <n v="0"/>
    <n v="0"/>
    <n v="0"/>
    <n v="18863"/>
    <n v="5606053"/>
  </r>
  <r>
    <x v="13"/>
    <x v="7"/>
    <x v="0"/>
    <x v="1"/>
    <x v="5"/>
    <n v="0"/>
    <n v="0"/>
    <n v="0"/>
    <n v="18863"/>
    <n v="5606053"/>
  </r>
  <r>
    <x v="13"/>
    <x v="5"/>
    <x v="0"/>
    <x v="1"/>
    <x v="0"/>
    <n v="0"/>
    <n v="0"/>
    <n v="0"/>
    <n v="20896"/>
    <n v="6621265"/>
  </r>
  <r>
    <x v="13"/>
    <x v="5"/>
    <x v="0"/>
    <x v="1"/>
    <x v="1"/>
    <n v="0"/>
    <n v="0"/>
    <n v="0"/>
    <n v="20896"/>
    <n v="6621265"/>
  </r>
  <r>
    <x v="13"/>
    <x v="5"/>
    <x v="0"/>
    <x v="1"/>
    <x v="2"/>
    <n v="0"/>
    <n v="0"/>
    <n v="0"/>
    <n v="20896"/>
    <n v="6621265"/>
  </r>
  <r>
    <x v="13"/>
    <x v="5"/>
    <x v="0"/>
    <x v="1"/>
    <x v="3"/>
    <n v="0"/>
    <n v="0"/>
    <n v="0"/>
    <n v="20896"/>
    <n v="6621265"/>
  </r>
  <r>
    <x v="13"/>
    <x v="5"/>
    <x v="0"/>
    <x v="1"/>
    <x v="4"/>
    <n v="0"/>
    <n v="0"/>
    <n v="0"/>
    <n v="20896"/>
    <n v="6621265"/>
  </r>
  <r>
    <x v="13"/>
    <x v="5"/>
    <x v="0"/>
    <x v="1"/>
    <x v="5"/>
    <n v="0"/>
    <n v="0"/>
    <n v="0"/>
    <n v="20896"/>
    <n v="6621265"/>
  </r>
  <r>
    <x v="13"/>
    <x v="6"/>
    <x v="1"/>
    <x v="1"/>
    <x v="0"/>
    <n v="0"/>
    <n v="0"/>
    <n v="0"/>
    <n v="32917"/>
    <n v="10372148"/>
  </r>
  <r>
    <x v="13"/>
    <x v="6"/>
    <x v="1"/>
    <x v="1"/>
    <x v="1"/>
    <n v="0"/>
    <n v="0"/>
    <n v="0"/>
    <n v="32917"/>
    <n v="10372148"/>
  </r>
  <r>
    <x v="13"/>
    <x v="6"/>
    <x v="1"/>
    <x v="1"/>
    <x v="2"/>
    <n v="0"/>
    <n v="0"/>
    <n v="0"/>
    <n v="32917"/>
    <n v="10372148"/>
  </r>
  <r>
    <x v="13"/>
    <x v="6"/>
    <x v="1"/>
    <x v="1"/>
    <x v="3"/>
    <n v="0"/>
    <n v="0"/>
    <n v="0"/>
    <n v="32917"/>
    <n v="10372148"/>
  </r>
  <r>
    <x v="13"/>
    <x v="6"/>
    <x v="1"/>
    <x v="1"/>
    <x v="4"/>
    <n v="0"/>
    <n v="0"/>
    <n v="0"/>
    <n v="32917"/>
    <n v="10372148"/>
  </r>
  <r>
    <x v="13"/>
    <x v="6"/>
    <x v="1"/>
    <x v="1"/>
    <x v="5"/>
    <n v="0"/>
    <n v="0"/>
    <n v="0"/>
    <n v="32917"/>
    <n v="10372148"/>
  </r>
  <r>
    <x v="13"/>
    <x v="6"/>
    <x v="0"/>
    <x v="1"/>
    <x v="0"/>
    <n v="0"/>
    <n v="0"/>
    <n v="0"/>
    <n v="37005"/>
    <n v="11642337"/>
  </r>
  <r>
    <x v="13"/>
    <x v="6"/>
    <x v="0"/>
    <x v="1"/>
    <x v="1"/>
    <n v="0"/>
    <n v="0"/>
    <n v="0"/>
    <n v="37005"/>
    <n v="11642337"/>
  </r>
  <r>
    <x v="13"/>
    <x v="6"/>
    <x v="0"/>
    <x v="1"/>
    <x v="2"/>
    <n v="0"/>
    <n v="0"/>
    <n v="0"/>
    <n v="37005"/>
    <n v="11642337"/>
  </r>
  <r>
    <x v="13"/>
    <x v="6"/>
    <x v="0"/>
    <x v="1"/>
    <x v="3"/>
    <n v="0"/>
    <n v="0"/>
    <n v="0"/>
    <n v="37005"/>
    <n v="11642337"/>
  </r>
  <r>
    <x v="13"/>
    <x v="6"/>
    <x v="0"/>
    <x v="1"/>
    <x v="4"/>
    <n v="0"/>
    <n v="0"/>
    <n v="0"/>
    <n v="37005"/>
    <n v="11642337"/>
  </r>
  <r>
    <x v="13"/>
    <x v="6"/>
    <x v="0"/>
    <x v="1"/>
    <x v="5"/>
    <n v="0"/>
    <n v="0"/>
    <n v="0"/>
    <n v="37005"/>
    <n v="11642337"/>
  </r>
  <r>
    <x v="13"/>
    <x v="2"/>
    <x v="1"/>
    <x v="1"/>
    <x v="0"/>
    <n v="1"/>
    <n v="30"/>
    <n v="1"/>
    <n v="41399"/>
    <n v="3832929"/>
  </r>
  <r>
    <x v="13"/>
    <x v="2"/>
    <x v="1"/>
    <x v="1"/>
    <x v="1"/>
    <n v="0"/>
    <n v="0"/>
    <n v="0"/>
    <n v="41399"/>
    <n v="3832929"/>
  </r>
  <r>
    <x v="13"/>
    <x v="2"/>
    <x v="1"/>
    <x v="1"/>
    <x v="2"/>
    <n v="34"/>
    <n v="1083"/>
    <n v="19"/>
    <n v="41399"/>
    <n v="3832929"/>
  </r>
  <r>
    <x v="13"/>
    <x v="2"/>
    <x v="1"/>
    <x v="1"/>
    <x v="3"/>
    <n v="10"/>
    <n v="360"/>
    <n v="7"/>
    <n v="41399"/>
    <n v="3832929"/>
  </r>
  <r>
    <x v="13"/>
    <x v="2"/>
    <x v="1"/>
    <x v="1"/>
    <x v="4"/>
    <n v="13"/>
    <n v="510"/>
    <n v="7"/>
    <n v="41399"/>
    <n v="3832929"/>
  </r>
  <r>
    <x v="13"/>
    <x v="2"/>
    <x v="1"/>
    <x v="1"/>
    <x v="5"/>
    <n v="0"/>
    <n v="0"/>
    <n v="0"/>
    <n v="41399"/>
    <n v="3832929"/>
  </r>
  <r>
    <x v="13"/>
    <x v="2"/>
    <x v="0"/>
    <x v="1"/>
    <x v="0"/>
    <n v="22"/>
    <n v="720"/>
    <n v="10"/>
    <n v="47182"/>
    <n v="4355507"/>
  </r>
  <r>
    <x v="13"/>
    <x v="2"/>
    <x v="0"/>
    <x v="1"/>
    <x v="1"/>
    <n v="0"/>
    <n v="0"/>
    <n v="0"/>
    <n v="47182"/>
    <n v="4355507"/>
  </r>
  <r>
    <x v="13"/>
    <x v="2"/>
    <x v="0"/>
    <x v="1"/>
    <x v="2"/>
    <n v="68"/>
    <n v="2805"/>
    <n v="41"/>
    <n v="47182"/>
    <n v="4355507"/>
  </r>
  <r>
    <x v="13"/>
    <x v="2"/>
    <x v="0"/>
    <x v="1"/>
    <x v="3"/>
    <n v="68"/>
    <n v="2292"/>
    <n v="40"/>
    <n v="47182"/>
    <n v="4355507"/>
  </r>
  <r>
    <x v="13"/>
    <x v="2"/>
    <x v="0"/>
    <x v="1"/>
    <x v="4"/>
    <n v="53"/>
    <n v="1899"/>
    <n v="31"/>
    <n v="47182"/>
    <n v="4355507"/>
  </r>
  <r>
    <x v="13"/>
    <x v="2"/>
    <x v="0"/>
    <x v="1"/>
    <x v="5"/>
    <n v="1"/>
    <n v="90"/>
    <n v="1"/>
    <n v="47182"/>
    <n v="4355507"/>
  </r>
  <r>
    <x v="13"/>
    <x v="3"/>
    <x v="1"/>
    <x v="1"/>
    <x v="0"/>
    <n v="16"/>
    <n v="600"/>
    <n v="4"/>
    <n v="55407"/>
    <n v="14663517"/>
  </r>
  <r>
    <x v="13"/>
    <x v="3"/>
    <x v="1"/>
    <x v="1"/>
    <x v="1"/>
    <n v="0"/>
    <n v="0"/>
    <n v="0"/>
    <n v="55407"/>
    <n v="14663517"/>
  </r>
  <r>
    <x v="13"/>
    <x v="3"/>
    <x v="1"/>
    <x v="1"/>
    <x v="2"/>
    <n v="109"/>
    <n v="3648"/>
    <n v="41"/>
    <n v="55407"/>
    <n v="14663517"/>
  </r>
  <r>
    <x v="13"/>
    <x v="3"/>
    <x v="1"/>
    <x v="1"/>
    <x v="3"/>
    <n v="46"/>
    <n v="1624"/>
    <n v="12"/>
    <n v="55407"/>
    <n v="14663517"/>
  </r>
  <r>
    <x v="13"/>
    <x v="3"/>
    <x v="1"/>
    <x v="1"/>
    <x v="4"/>
    <n v="93"/>
    <n v="3301"/>
    <n v="23"/>
    <n v="55407"/>
    <n v="14663517"/>
  </r>
  <r>
    <x v="13"/>
    <x v="3"/>
    <x v="1"/>
    <x v="1"/>
    <x v="5"/>
    <n v="7"/>
    <n v="414"/>
    <n v="3"/>
    <n v="55407"/>
    <n v="14663517"/>
  </r>
  <r>
    <x v="13"/>
    <x v="4"/>
    <x v="1"/>
    <x v="1"/>
    <x v="0"/>
    <n v="4"/>
    <n v="56"/>
    <n v="1"/>
    <n v="61970"/>
    <n v="17138367"/>
  </r>
  <r>
    <x v="13"/>
    <x v="4"/>
    <x v="1"/>
    <x v="1"/>
    <x v="1"/>
    <n v="0"/>
    <n v="0"/>
    <n v="0"/>
    <n v="61970"/>
    <n v="17138367"/>
  </r>
  <r>
    <x v="13"/>
    <x v="4"/>
    <x v="1"/>
    <x v="1"/>
    <x v="2"/>
    <n v="27"/>
    <n v="924"/>
    <n v="12"/>
    <n v="61970"/>
    <n v="17138367"/>
  </r>
  <r>
    <x v="13"/>
    <x v="4"/>
    <x v="1"/>
    <x v="1"/>
    <x v="3"/>
    <n v="15"/>
    <n v="450"/>
    <n v="8"/>
    <n v="61970"/>
    <n v="17138367"/>
  </r>
  <r>
    <x v="13"/>
    <x v="4"/>
    <x v="1"/>
    <x v="1"/>
    <x v="4"/>
    <n v="22"/>
    <n v="665"/>
    <n v="14"/>
    <n v="61970"/>
    <n v="17138367"/>
  </r>
  <r>
    <x v="13"/>
    <x v="4"/>
    <x v="1"/>
    <x v="1"/>
    <x v="5"/>
    <n v="0"/>
    <n v="0"/>
    <n v="0"/>
    <n v="61970"/>
    <n v="17138367"/>
  </r>
  <r>
    <x v="13"/>
    <x v="3"/>
    <x v="0"/>
    <x v="1"/>
    <x v="0"/>
    <n v="125"/>
    <n v="4971"/>
    <n v="30"/>
    <n v="62620"/>
    <n v="16715935"/>
  </r>
  <r>
    <x v="13"/>
    <x v="3"/>
    <x v="0"/>
    <x v="1"/>
    <x v="1"/>
    <n v="11"/>
    <n v="450"/>
    <n v="4"/>
    <n v="62620"/>
    <n v="16715935"/>
  </r>
  <r>
    <x v="13"/>
    <x v="3"/>
    <x v="0"/>
    <x v="1"/>
    <x v="2"/>
    <n v="319"/>
    <n v="12517"/>
    <n v="91"/>
    <n v="62620"/>
    <n v="16715935"/>
  </r>
  <r>
    <x v="13"/>
    <x v="3"/>
    <x v="0"/>
    <x v="1"/>
    <x v="3"/>
    <n v="235"/>
    <n v="8685"/>
    <n v="69"/>
    <n v="62620"/>
    <n v="16715935"/>
  </r>
  <r>
    <x v="13"/>
    <x v="3"/>
    <x v="0"/>
    <x v="1"/>
    <x v="4"/>
    <n v="282"/>
    <n v="11029"/>
    <n v="93"/>
    <n v="62620"/>
    <n v="16715935"/>
  </r>
  <r>
    <x v="13"/>
    <x v="3"/>
    <x v="0"/>
    <x v="1"/>
    <x v="5"/>
    <n v="39"/>
    <n v="1590"/>
    <n v="10"/>
    <n v="62620"/>
    <n v="16715935"/>
  </r>
  <r>
    <x v="13"/>
    <x v="4"/>
    <x v="0"/>
    <x v="1"/>
    <x v="0"/>
    <n v="34"/>
    <n v="1204"/>
    <n v="18"/>
    <n v="68693"/>
    <n v="19020993"/>
  </r>
  <r>
    <x v="13"/>
    <x v="4"/>
    <x v="0"/>
    <x v="1"/>
    <x v="1"/>
    <n v="0"/>
    <n v="0"/>
    <n v="0"/>
    <n v="68693"/>
    <n v="19020993"/>
  </r>
  <r>
    <x v="13"/>
    <x v="4"/>
    <x v="0"/>
    <x v="1"/>
    <x v="2"/>
    <n v="65"/>
    <n v="2467"/>
    <n v="39"/>
    <n v="68693"/>
    <n v="19020993"/>
  </r>
  <r>
    <x v="13"/>
    <x v="4"/>
    <x v="0"/>
    <x v="1"/>
    <x v="3"/>
    <n v="64"/>
    <n v="2220"/>
    <n v="40"/>
    <n v="68693"/>
    <n v="19020993"/>
  </r>
  <r>
    <x v="13"/>
    <x v="4"/>
    <x v="0"/>
    <x v="1"/>
    <x v="4"/>
    <n v="96"/>
    <n v="3586"/>
    <n v="60"/>
    <n v="68693"/>
    <n v="19020993"/>
  </r>
  <r>
    <x v="13"/>
    <x v="4"/>
    <x v="0"/>
    <x v="1"/>
    <x v="5"/>
    <n v="10"/>
    <n v="360"/>
    <n v="5"/>
    <n v="68693"/>
    <n v="19020993"/>
  </r>
  <r>
    <x v="13"/>
    <x v="8"/>
    <x v="1"/>
    <x v="2"/>
    <x v="0"/>
    <n v="0"/>
    <n v="0"/>
    <n v="0"/>
    <n v="11092"/>
    <n v="3790229"/>
  </r>
  <r>
    <x v="13"/>
    <x v="8"/>
    <x v="1"/>
    <x v="2"/>
    <x v="1"/>
    <n v="0"/>
    <n v="0"/>
    <n v="0"/>
    <n v="11092"/>
    <n v="3790229"/>
  </r>
  <r>
    <x v="13"/>
    <x v="8"/>
    <x v="1"/>
    <x v="2"/>
    <x v="2"/>
    <n v="0"/>
    <n v="0"/>
    <n v="0"/>
    <n v="11092"/>
    <n v="3790229"/>
  </r>
  <r>
    <x v="13"/>
    <x v="8"/>
    <x v="1"/>
    <x v="2"/>
    <x v="3"/>
    <n v="0"/>
    <n v="0"/>
    <n v="0"/>
    <n v="11092"/>
    <n v="3790229"/>
  </r>
  <r>
    <x v="13"/>
    <x v="8"/>
    <x v="1"/>
    <x v="2"/>
    <x v="4"/>
    <n v="0"/>
    <n v="0"/>
    <n v="0"/>
    <n v="11092"/>
    <n v="3790229"/>
  </r>
  <r>
    <x v="13"/>
    <x v="8"/>
    <x v="1"/>
    <x v="2"/>
    <x v="5"/>
    <n v="0"/>
    <n v="0"/>
    <n v="0"/>
    <n v="11092"/>
    <n v="3790229"/>
  </r>
  <r>
    <x v="13"/>
    <x v="8"/>
    <x v="0"/>
    <x v="2"/>
    <x v="0"/>
    <n v="0"/>
    <n v="0"/>
    <n v="0"/>
    <n v="12608"/>
    <n v="4299558"/>
  </r>
  <r>
    <x v="13"/>
    <x v="8"/>
    <x v="0"/>
    <x v="2"/>
    <x v="1"/>
    <n v="0"/>
    <n v="0"/>
    <n v="0"/>
    <n v="12608"/>
    <n v="4299558"/>
  </r>
  <r>
    <x v="13"/>
    <x v="8"/>
    <x v="0"/>
    <x v="2"/>
    <x v="2"/>
    <n v="0"/>
    <n v="0"/>
    <n v="0"/>
    <n v="12608"/>
    <n v="4299558"/>
  </r>
  <r>
    <x v="13"/>
    <x v="8"/>
    <x v="0"/>
    <x v="2"/>
    <x v="3"/>
    <n v="0"/>
    <n v="0"/>
    <n v="0"/>
    <n v="12608"/>
    <n v="4299558"/>
  </r>
  <r>
    <x v="13"/>
    <x v="8"/>
    <x v="0"/>
    <x v="2"/>
    <x v="4"/>
    <n v="0"/>
    <n v="0"/>
    <n v="0"/>
    <n v="12608"/>
    <n v="4299558"/>
  </r>
  <r>
    <x v="13"/>
    <x v="8"/>
    <x v="0"/>
    <x v="2"/>
    <x v="5"/>
    <n v="0"/>
    <n v="0"/>
    <n v="0"/>
    <n v="12608"/>
    <n v="4299558"/>
  </r>
  <r>
    <x v="13"/>
    <x v="11"/>
    <x v="1"/>
    <x v="2"/>
    <x v="0"/>
    <n v="0"/>
    <n v="0"/>
    <n v="0"/>
    <n v="14245"/>
    <n v="4883259"/>
  </r>
  <r>
    <x v="13"/>
    <x v="11"/>
    <x v="1"/>
    <x v="2"/>
    <x v="1"/>
    <n v="0"/>
    <n v="0"/>
    <n v="0"/>
    <n v="14245"/>
    <n v="4883259"/>
  </r>
  <r>
    <x v="13"/>
    <x v="11"/>
    <x v="1"/>
    <x v="2"/>
    <x v="2"/>
    <n v="0"/>
    <n v="0"/>
    <n v="0"/>
    <n v="14245"/>
    <n v="4883259"/>
  </r>
  <r>
    <x v="13"/>
    <x v="11"/>
    <x v="1"/>
    <x v="2"/>
    <x v="3"/>
    <n v="0"/>
    <n v="0"/>
    <n v="0"/>
    <n v="14245"/>
    <n v="4883259"/>
  </r>
  <r>
    <x v="13"/>
    <x v="11"/>
    <x v="1"/>
    <x v="2"/>
    <x v="4"/>
    <n v="0"/>
    <n v="0"/>
    <n v="0"/>
    <n v="14245"/>
    <n v="4883259"/>
  </r>
  <r>
    <x v="13"/>
    <x v="11"/>
    <x v="1"/>
    <x v="2"/>
    <x v="5"/>
    <n v="0"/>
    <n v="0"/>
    <n v="0"/>
    <n v="14245"/>
    <n v="4883259"/>
  </r>
  <r>
    <x v="13"/>
    <x v="11"/>
    <x v="0"/>
    <x v="2"/>
    <x v="0"/>
    <n v="0"/>
    <n v="0"/>
    <n v="0"/>
    <n v="16202"/>
    <n v="5532330"/>
  </r>
  <r>
    <x v="13"/>
    <x v="11"/>
    <x v="0"/>
    <x v="2"/>
    <x v="1"/>
    <n v="0"/>
    <n v="0"/>
    <n v="0"/>
    <n v="16202"/>
    <n v="5532330"/>
  </r>
  <r>
    <x v="13"/>
    <x v="11"/>
    <x v="0"/>
    <x v="2"/>
    <x v="2"/>
    <n v="0"/>
    <n v="0"/>
    <n v="0"/>
    <n v="16202"/>
    <n v="5532330"/>
  </r>
  <r>
    <x v="13"/>
    <x v="11"/>
    <x v="0"/>
    <x v="2"/>
    <x v="3"/>
    <n v="0"/>
    <n v="0"/>
    <n v="0"/>
    <n v="16202"/>
    <n v="5532330"/>
  </r>
  <r>
    <x v="13"/>
    <x v="11"/>
    <x v="0"/>
    <x v="2"/>
    <x v="4"/>
    <n v="0"/>
    <n v="0"/>
    <n v="0"/>
    <n v="16202"/>
    <n v="5532330"/>
  </r>
  <r>
    <x v="13"/>
    <x v="11"/>
    <x v="0"/>
    <x v="2"/>
    <x v="5"/>
    <n v="0"/>
    <n v="0"/>
    <n v="0"/>
    <n v="16202"/>
    <n v="5532330"/>
  </r>
  <r>
    <x v="13"/>
    <x v="12"/>
    <x v="1"/>
    <x v="2"/>
    <x v="0"/>
    <n v="0"/>
    <n v="0"/>
    <n v="0"/>
    <n v="19418"/>
    <n v="6696578"/>
  </r>
  <r>
    <x v="13"/>
    <x v="12"/>
    <x v="1"/>
    <x v="2"/>
    <x v="1"/>
    <n v="0"/>
    <n v="0"/>
    <n v="0"/>
    <n v="19418"/>
    <n v="6696578"/>
  </r>
  <r>
    <x v="13"/>
    <x v="12"/>
    <x v="1"/>
    <x v="2"/>
    <x v="2"/>
    <n v="0"/>
    <n v="0"/>
    <n v="0"/>
    <n v="19418"/>
    <n v="6696578"/>
  </r>
  <r>
    <x v="13"/>
    <x v="12"/>
    <x v="1"/>
    <x v="2"/>
    <x v="3"/>
    <n v="0"/>
    <n v="0"/>
    <n v="0"/>
    <n v="19418"/>
    <n v="6696578"/>
  </r>
  <r>
    <x v="13"/>
    <x v="12"/>
    <x v="1"/>
    <x v="2"/>
    <x v="4"/>
    <n v="0"/>
    <n v="0"/>
    <n v="0"/>
    <n v="19418"/>
    <n v="6696578"/>
  </r>
  <r>
    <x v="13"/>
    <x v="12"/>
    <x v="1"/>
    <x v="2"/>
    <x v="5"/>
    <n v="0"/>
    <n v="0"/>
    <n v="0"/>
    <n v="19418"/>
    <n v="6696578"/>
  </r>
  <r>
    <x v="13"/>
    <x v="12"/>
    <x v="0"/>
    <x v="2"/>
    <x v="0"/>
    <n v="0"/>
    <n v="0"/>
    <n v="0"/>
    <n v="22030"/>
    <n v="7550327"/>
  </r>
  <r>
    <x v="13"/>
    <x v="12"/>
    <x v="0"/>
    <x v="2"/>
    <x v="1"/>
    <n v="0"/>
    <n v="0"/>
    <n v="0"/>
    <n v="22030"/>
    <n v="7550327"/>
  </r>
  <r>
    <x v="13"/>
    <x v="12"/>
    <x v="0"/>
    <x v="2"/>
    <x v="2"/>
    <n v="0"/>
    <n v="0"/>
    <n v="0"/>
    <n v="22030"/>
    <n v="7550327"/>
  </r>
  <r>
    <x v="13"/>
    <x v="12"/>
    <x v="0"/>
    <x v="2"/>
    <x v="3"/>
    <n v="0"/>
    <n v="0"/>
    <n v="0"/>
    <n v="22030"/>
    <n v="7550327"/>
  </r>
  <r>
    <x v="13"/>
    <x v="12"/>
    <x v="0"/>
    <x v="2"/>
    <x v="4"/>
    <n v="0"/>
    <n v="0"/>
    <n v="0"/>
    <n v="22030"/>
    <n v="7550327"/>
  </r>
  <r>
    <x v="13"/>
    <x v="12"/>
    <x v="0"/>
    <x v="2"/>
    <x v="5"/>
    <n v="0"/>
    <n v="0"/>
    <n v="0"/>
    <n v="22030"/>
    <n v="7550327"/>
  </r>
  <r>
    <x v="13"/>
    <x v="7"/>
    <x v="1"/>
    <x v="2"/>
    <x v="0"/>
    <n v="0"/>
    <n v="0"/>
    <n v="0"/>
    <n v="22518"/>
    <n v="7316091"/>
  </r>
  <r>
    <x v="13"/>
    <x v="7"/>
    <x v="1"/>
    <x v="2"/>
    <x v="1"/>
    <n v="0"/>
    <n v="0"/>
    <n v="0"/>
    <n v="22518"/>
    <n v="7316091"/>
  </r>
  <r>
    <x v="13"/>
    <x v="7"/>
    <x v="1"/>
    <x v="2"/>
    <x v="2"/>
    <n v="0"/>
    <n v="0"/>
    <n v="0"/>
    <n v="22518"/>
    <n v="7316091"/>
  </r>
  <r>
    <x v="13"/>
    <x v="7"/>
    <x v="1"/>
    <x v="2"/>
    <x v="3"/>
    <n v="0"/>
    <n v="0"/>
    <n v="0"/>
    <n v="22518"/>
    <n v="7316091"/>
  </r>
  <r>
    <x v="13"/>
    <x v="7"/>
    <x v="1"/>
    <x v="2"/>
    <x v="4"/>
    <n v="0"/>
    <n v="0"/>
    <n v="0"/>
    <n v="22518"/>
    <n v="7316091"/>
  </r>
  <r>
    <x v="13"/>
    <x v="7"/>
    <x v="1"/>
    <x v="2"/>
    <x v="5"/>
    <n v="0"/>
    <n v="0"/>
    <n v="0"/>
    <n v="22518"/>
    <n v="7316091"/>
  </r>
  <r>
    <x v="13"/>
    <x v="5"/>
    <x v="1"/>
    <x v="2"/>
    <x v="0"/>
    <n v="0"/>
    <n v="0"/>
    <n v="0"/>
    <n v="24490"/>
    <n v="8166966"/>
  </r>
  <r>
    <x v="13"/>
    <x v="5"/>
    <x v="1"/>
    <x v="2"/>
    <x v="1"/>
    <n v="0"/>
    <n v="0"/>
    <n v="0"/>
    <n v="24490"/>
    <n v="8166966"/>
  </r>
  <r>
    <x v="13"/>
    <x v="5"/>
    <x v="1"/>
    <x v="2"/>
    <x v="2"/>
    <n v="0"/>
    <n v="0"/>
    <n v="0"/>
    <n v="24490"/>
    <n v="8166966"/>
  </r>
  <r>
    <x v="13"/>
    <x v="5"/>
    <x v="1"/>
    <x v="2"/>
    <x v="3"/>
    <n v="0"/>
    <n v="0"/>
    <n v="0"/>
    <n v="24490"/>
    <n v="8166966"/>
  </r>
  <r>
    <x v="13"/>
    <x v="5"/>
    <x v="1"/>
    <x v="2"/>
    <x v="4"/>
    <n v="0"/>
    <n v="0"/>
    <n v="0"/>
    <n v="24490"/>
    <n v="8166966"/>
  </r>
  <r>
    <x v="13"/>
    <x v="5"/>
    <x v="1"/>
    <x v="2"/>
    <x v="5"/>
    <n v="0"/>
    <n v="0"/>
    <n v="0"/>
    <n v="24490"/>
    <n v="8166966"/>
  </r>
  <r>
    <x v="13"/>
    <x v="7"/>
    <x v="0"/>
    <x v="2"/>
    <x v="0"/>
    <n v="0"/>
    <n v="0"/>
    <n v="0"/>
    <n v="25672"/>
    <n v="8261789"/>
  </r>
  <r>
    <x v="13"/>
    <x v="7"/>
    <x v="0"/>
    <x v="2"/>
    <x v="1"/>
    <n v="0"/>
    <n v="0"/>
    <n v="0"/>
    <n v="25672"/>
    <n v="8261789"/>
  </r>
  <r>
    <x v="13"/>
    <x v="7"/>
    <x v="0"/>
    <x v="2"/>
    <x v="2"/>
    <n v="0"/>
    <n v="0"/>
    <n v="0"/>
    <n v="25672"/>
    <n v="8261789"/>
  </r>
  <r>
    <x v="13"/>
    <x v="7"/>
    <x v="0"/>
    <x v="2"/>
    <x v="3"/>
    <n v="0"/>
    <n v="0"/>
    <n v="0"/>
    <n v="25672"/>
    <n v="8261789"/>
  </r>
  <r>
    <x v="13"/>
    <x v="7"/>
    <x v="0"/>
    <x v="2"/>
    <x v="4"/>
    <n v="0"/>
    <n v="0"/>
    <n v="0"/>
    <n v="25672"/>
    <n v="8261789"/>
  </r>
  <r>
    <x v="13"/>
    <x v="7"/>
    <x v="0"/>
    <x v="2"/>
    <x v="5"/>
    <n v="0"/>
    <n v="0"/>
    <n v="0"/>
    <n v="25672"/>
    <n v="8261789"/>
  </r>
  <r>
    <x v="13"/>
    <x v="5"/>
    <x v="0"/>
    <x v="2"/>
    <x v="0"/>
    <n v="0"/>
    <n v="0"/>
    <n v="0"/>
    <n v="27693"/>
    <n v="9266677"/>
  </r>
  <r>
    <x v="13"/>
    <x v="5"/>
    <x v="0"/>
    <x v="2"/>
    <x v="1"/>
    <n v="0"/>
    <n v="0"/>
    <n v="0"/>
    <n v="27693"/>
    <n v="9266677"/>
  </r>
  <r>
    <x v="13"/>
    <x v="5"/>
    <x v="0"/>
    <x v="2"/>
    <x v="2"/>
    <n v="0"/>
    <n v="0"/>
    <n v="0"/>
    <n v="27693"/>
    <n v="9266677"/>
  </r>
  <r>
    <x v="13"/>
    <x v="5"/>
    <x v="0"/>
    <x v="2"/>
    <x v="3"/>
    <n v="0"/>
    <n v="0"/>
    <n v="0"/>
    <n v="27693"/>
    <n v="9266677"/>
  </r>
  <r>
    <x v="13"/>
    <x v="5"/>
    <x v="0"/>
    <x v="2"/>
    <x v="4"/>
    <n v="0"/>
    <n v="0"/>
    <n v="0"/>
    <n v="27693"/>
    <n v="9266677"/>
  </r>
  <r>
    <x v="13"/>
    <x v="5"/>
    <x v="0"/>
    <x v="2"/>
    <x v="5"/>
    <n v="0"/>
    <n v="0"/>
    <n v="0"/>
    <n v="27693"/>
    <n v="9266677"/>
  </r>
  <r>
    <x v="13"/>
    <x v="6"/>
    <x v="1"/>
    <x v="2"/>
    <x v="0"/>
    <n v="0"/>
    <n v="0"/>
    <n v="0"/>
    <n v="38915"/>
    <n v="13238560"/>
  </r>
  <r>
    <x v="13"/>
    <x v="6"/>
    <x v="1"/>
    <x v="2"/>
    <x v="1"/>
    <n v="0"/>
    <n v="0"/>
    <n v="0"/>
    <n v="38915"/>
    <n v="13238560"/>
  </r>
  <r>
    <x v="13"/>
    <x v="6"/>
    <x v="1"/>
    <x v="2"/>
    <x v="2"/>
    <n v="0"/>
    <n v="0"/>
    <n v="0"/>
    <n v="38915"/>
    <n v="13238560"/>
  </r>
  <r>
    <x v="13"/>
    <x v="6"/>
    <x v="1"/>
    <x v="2"/>
    <x v="3"/>
    <n v="0"/>
    <n v="0"/>
    <n v="0"/>
    <n v="38915"/>
    <n v="13238560"/>
  </r>
  <r>
    <x v="13"/>
    <x v="6"/>
    <x v="1"/>
    <x v="2"/>
    <x v="4"/>
    <n v="0"/>
    <n v="0"/>
    <n v="0"/>
    <n v="38915"/>
    <n v="13238560"/>
  </r>
  <r>
    <x v="13"/>
    <x v="6"/>
    <x v="1"/>
    <x v="2"/>
    <x v="5"/>
    <n v="0"/>
    <n v="0"/>
    <n v="0"/>
    <n v="38915"/>
    <n v="13238560"/>
  </r>
  <r>
    <x v="13"/>
    <x v="6"/>
    <x v="0"/>
    <x v="2"/>
    <x v="0"/>
    <n v="0"/>
    <n v="0"/>
    <n v="0"/>
    <n v="44260"/>
    <n v="15054977"/>
  </r>
  <r>
    <x v="13"/>
    <x v="6"/>
    <x v="0"/>
    <x v="2"/>
    <x v="1"/>
    <n v="0"/>
    <n v="0"/>
    <n v="0"/>
    <n v="44260"/>
    <n v="15054977"/>
  </r>
  <r>
    <x v="13"/>
    <x v="6"/>
    <x v="0"/>
    <x v="2"/>
    <x v="2"/>
    <n v="0"/>
    <n v="0"/>
    <n v="0"/>
    <n v="44260"/>
    <n v="15054977"/>
  </r>
  <r>
    <x v="13"/>
    <x v="6"/>
    <x v="0"/>
    <x v="2"/>
    <x v="3"/>
    <n v="0"/>
    <n v="0"/>
    <n v="0"/>
    <n v="44260"/>
    <n v="15054977"/>
  </r>
  <r>
    <x v="13"/>
    <x v="6"/>
    <x v="0"/>
    <x v="2"/>
    <x v="4"/>
    <n v="0"/>
    <n v="0"/>
    <n v="0"/>
    <n v="44260"/>
    <n v="15054977"/>
  </r>
  <r>
    <x v="13"/>
    <x v="6"/>
    <x v="0"/>
    <x v="2"/>
    <x v="5"/>
    <n v="0"/>
    <n v="0"/>
    <n v="0"/>
    <n v="44260"/>
    <n v="15054977"/>
  </r>
  <r>
    <x v="13"/>
    <x v="2"/>
    <x v="1"/>
    <x v="2"/>
    <x v="0"/>
    <n v="13"/>
    <n v="630"/>
    <n v="8"/>
    <n v="45401"/>
    <n v="4392261"/>
  </r>
  <r>
    <x v="13"/>
    <x v="2"/>
    <x v="1"/>
    <x v="2"/>
    <x v="1"/>
    <n v="8"/>
    <n v="420"/>
    <n v="5"/>
    <n v="45401"/>
    <n v="4392261"/>
  </r>
  <r>
    <x v="13"/>
    <x v="2"/>
    <x v="1"/>
    <x v="2"/>
    <x v="2"/>
    <n v="121"/>
    <n v="4804"/>
    <n v="62"/>
    <n v="45401"/>
    <n v="4392261"/>
  </r>
  <r>
    <x v="13"/>
    <x v="2"/>
    <x v="1"/>
    <x v="2"/>
    <x v="3"/>
    <n v="54"/>
    <n v="2680"/>
    <n v="36"/>
    <n v="45401"/>
    <n v="4392261"/>
  </r>
  <r>
    <x v="13"/>
    <x v="2"/>
    <x v="1"/>
    <x v="2"/>
    <x v="4"/>
    <n v="52"/>
    <n v="2374"/>
    <n v="28"/>
    <n v="45401"/>
    <n v="4392261"/>
  </r>
  <r>
    <x v="13"/>
    <x v="2"/>
    <x v="1"/>
    <x v="2"/>
    <x v="5"/>
    <n v="12"/>
    <n v="531"/>
    <n v="8"/>
    <n v="45401"/>
    <n v="4392261"/>
  </r>
  <r>
    <x v="13"/>
    <x v="2"/>
    <x v="0"/>
    <x v="2"/>
    <x v="0"/>
    <n v="139"/>
    <n v="7191"/>
    <n v="87"/>
    <n v="50855"/>
    <n v="4925846"/>
  </r>
  <r>
    <x v="13"/>
    <x v="2"/>
    <x v="0"/>
    <x v="2"/>
    <x v="1"/>
    <n v="34"/>
    <n v="1194"/>
    <n v="18"/>
    <n v="50855"/>
    <n v="4925846"/>
  </r>
  <r>
    <x v="13"/>
    <x v="2"/>
    <x v="0"/>
    <x v="2"/>
    <x v="2"/>
    <n v="408"/>
    <n v="18691"/>
    <n v="219"/>
    <n v="50855"/>
    <n v="4925846"/>
  </r>
  <r>
    <x v="13"/>
    <x v="2"/>
    <x v="0"/>
    <x v="2"/>
    <x v="3"/>
    <n v="297"/>
    <n v="13493"/>
    <n v="173"/>
    <n v="50855"/>
    <n v="4925846"/>
  </r>
  <r>
    <x v="13"/>
    <x v="2"/>
    <x v="0"/>
    <x v="2"/>
    <x v="4"/>
    <n v="404"/>
    <n v="18803"/>
    <n v="220"/>
    <n v="50855"/>
    <n v="4925846"/>
  </r>
  <r>
    <x v="13"/>
    <x v="2"/>
    <x v="0"/>
    <x v="2"/>
    <x v="5"/>
    <n v="25"/>
    <n v="1011"/>
    <n v="14"/>
    <n v="50855"/>
    <n v="4925846"/>
  </r>
  <r>
    <x v="13"/>
    <x v="3"/>
    <x v="1"/>
    <x v="2"/>
    <x v="0"/>
    <n v="69"/>
    <n v="3765"/>
    <n v="23"/>
    <n v="56567"/>
    <n v="16010998"/>
  </r>
  <r>
    <x v="13"/>
    <x v="3"/>
    <x v="1"/>
    <x v="2"/>
    <x v="1"/>
    <n v="9"/>
    <n v="434"/>
    <n v="5"/>
    <n v="56567"/>
    <n v="16010998"/>
  </r>
  <r>
    <x v="13"/>
    <x v="3"/>
    <x v="1"/>
    <x v="2"/>
    <x v="2"/>
    <n v="416"/>
    <n v="16060"/>
    <n v="127"/>
    <n v="56567"/>
    <n v="16010998"/>
  </r>
  <r>
    <x v="13"/>
    <x v="3"/>
    <x v="1"/>
    <x v="2"/>
    <x v="3"/>
    <n v="239"/>
    <n v="11666"/>
    <n v="81"/>
    <n v="56567"/>
    <n v="16010998"/>
  </r>
  <r>
    <x v="13"/>
    <x v="3"/>
    <x v="1"/>
    <x v="2"/>
    <x v="4"/>
    <n v="318"/>
    <n v="14400"/>
    <n v="108"/>
    <n v="56567"/>
    <n v="16010998"/>
  </r>
  <r>
    <x v="13"/>
    <x v="3"/>
    <x v="1"/>
    <x v="2"/>
    <x v="5"/>
    <n v="51"/>
    <n v="2130"/>
    <n v="12"/>
    <n v="56567"/>
    <n v="16010998"/>
  </r>
  <r>
    <x v="13"/>
    <x v="4"/>
    <x v="1"/>
    <x v="2"/>
    <x v="0"/>
    <n v="26"/>
    <n v="1304"/>
    <n v="17"/>
    <n v="62235"/>
    <n v="18738668"/>
  </r>
  <r>
    <x v="13"/>
    <x v="4"/>
    <x v="1"/>
    <x v="2"/>
    <x v="1"/>
    <n v="0"/>
    <n v="0"/>
    <n v="0"/>
    <n v="62235"/>
    <n v="18738668"/>
  </r>
  <r>
    <x v="13"/>
    <x v="4"/>
    <x v="1"/>
    <x v="2"/>
    <x v="2"/>
    <n v="92"/>
    <n v="3953"/>
    <n v="59"/>
    <n v="62235"/>
    <n v="18738668"/>
  </r>
  <r>
    <x v="13"/>
    <x v="4"/>
    <x v="1"/>
    <x v="2"/>
    <x v="3"/>
    <n v="55"/>
    <n v="2720"/>
    <n v="40"/>
    <n v="62235"/>
    <n v="18738668"/>
  </r>
  <r>
    <x v="13"/>
    <x v="4"/>
    <x v="1"/>
    <x v="2"/>
    <x v="4"/>
    <n v="111"/>
    <n v="5300"/>
    <n v="74"/>
    <n v="62235"/>
    <n v="18738668"/>
  </r>
  <r>
    <x v="13"/>
    <x v="4"/>
    <x v="1"/>
    <x v="2"/>
    <x v="5"/>
    <n v="22"/>
    <n v="960"/>
    <n v="12"/>
    <n v="62235"/>
    <n v="18738668"/>
  </r>
  <r>
    <x v="13"/>
    <x v="3"/>
    <x v="0"/>
    <x v="2"/>
    <x v="0"/>
    <n v="606"/>
    <n v="30570"/>
    <n v="160"/>
    <n v="63476"/>
    <n v="18008690"/>
  </r>
  <r>
    <x v="13"/>
    <x v="3"/>
    <x v="0"/>
    <x v="2"/>
    <x v="1"/>
    <n v="59"/>
    <n v="2502"/>
    <n v="22"/>
    <n v="63476"/>
    <n v="18008690"/>
  </r>
  <r>
    <x v="13"/>
    <x v="3"/>
    <x v="0"/>
    <x v="2"/>
    <x v="2"/>
    <n v="1513"/>
    <n v="72850"/>
    <n v="404"/>
    <n v="63476"/>
    <n v="18008690"/>
  </r>
  <r>
    <x v="13"/>
    <x v="3"/>
    <x v="0"/>
    <x v="2"/>
    <x v="3"/>
    <n v="1357"/>
    <n v="65100"/>
    <n v="357"/>
    <n v="63476"/>
    <n v="18008690"/>
  </r>
  <r>
    <x v="13"/>
    <x v="3"/>
    <x v="0"/>
    <x v="2"/>
    <x v="4"/>
    <n v="2120"/>
    <n v="106524"/>
    <n v="545"/>
    <n v="63476"/>
    <n v="18008690"/>
  </r>
  <r>
    <x v="13"/>
    <x v="3"/>
    <x v="0"/>
    <x v="2"/>
    <x v="5"/>
    <n v="136"/>
    <n v="6826"/>
    <n v="47"/>
    <n v="63476"/>
    <n v="18008690"/>
  </r>
  <r>
    <x v="13"/>
    <x v="4"/>
    <x v="0"/>
    <x v="2"/>
    <x v="0"/>
    <n v="197"/>
    <n v="9100"/>
    <n v="119"/>
    <n v="69113"/>
    <n v="20784439"/>
  </r>
  <r>
    <x v="13"/>
    <x v="4"/>
    <x v="0"/>
    <x v="2"/>
    <x v="1"/>
    <n v="0"/>
    <n v="0"/>
    <n v="0"/>
    <n v="69113"/>
    <n v="20784439"/>
  </r>
  <r>
    <x v="13"/>
    <x v="4"/>
    <x v="0"/>
    <x v="2"/>
    <x v="2"/>
    <n v="455"/>
    <n v="21728"/>
    <n v="273"/>
    <n v="69113"/>
    <n v="20784439"/>
  </r>
  <r>
    <x v="13"/>
    <x v="4"/>
    <x v="0"/>
    <x v="2"/>
    <x v="3"/>
    <n v="370"/>
    <n v="16541"/>
    <n v="214"/>
    <n v="69113"/>
    <n v="20784439"/>
  </r>
  <r>
    <x v="13"/>
    <x v="4"/>
    <x v="0"/>
    <x v="2"/>
    <x v="4"/>
    <n v="713"/>
    <n v="35245"/>
    <n v="449"/>
    <n v="69113"/>
    <n v="20784439"/>
  </r>
  <r>
    <x v="13"/>
    <x v="4"/>
    <x v="0"/>
    <x v="2"/>
    <x v="5"/>
    <n v="59"/>
    <n v="2312"/>
    <n v="36"/>
    <n v="69113"/>
    <n v="20784439"/>
  </r>
  <r>
    <x v="13"/>
    <x v="8"/>
    <x v="1"/>
    <x v="3"/>
    <x v="0"/>
    <n v="0"/>
    <n v="0"/>
    <n v="0"/>
    <n v="4368"/>
    <n v="1537195"/>
  </r>
  <r>
    <x v="13"/>
    <x v="8"/>
    <x v="1"/>
    <x v="3"/>
    <x v="1"/>
    <n v="0"/>
    <n v="0"/>
    <n v="0"/>
    <n v="4368"/>
    <n v="1537195"/>
  </r>
  <r>
    <x v="13"/>
    <x v="8"/>
    <x v="1"/>
    <x v="3"/>
    <x v="2"/>
    <n v="0"/>
    <n v="0"/>
    <n v="0"/>
    <n v="4368"/>
    <n v="1537195"/>
  </r>
  <r>
    <x v="13"/>
    <x v="8"/>
    <x v="1"/>
    <x v="3"/>
    <x v="3"/>
    <n v="0"/>
    <n v="0"/>
    <n v="0"/>
    <n v="4368"/>
    <n v="1537195"/>
  </r>
  <r>
    <x v="13"/>
    <x v="8"/>
    <x v="1"/>
    <x v="3"/>
    <x v="4"/>
    <n v="0"/>
    <n v="0"/>
    <n v="0"/>
    <n v="4368"/>
    <n v="1537195"/>
  </r>
  <r>
    <x v="13"/>
    <x v="8"/>
    <x v="1"/>
    <x v="3"/>
    <x v="5"/>
    <n v="0"/>
    <n v="0"/>
    <n v="0"/>
    <n v="4368"/>
    <n v="1537195"/>
  </r>
  <r>
    <x v="13"/>
    <x v="8"/>
    <x v="0"/>
    <x v="3"/>
    <x v="0"/>
    <n v="0"/>
    <n v="0"/>
    <n v="0"/>
    <n v="5126"/>
    <n v="1784086"/>
  </r>
  <r>
    <x v="13"/>
    <x v="8"/>
    <x v="0"/>
    <x v="3"/>
    <x v="1"/>
    <n v="0"/>
    <n v="0"/>
    <n v="0"/>
    <n v="5126"/>
    <n v="1784086"/>
  </r>
  <r>
    <x v="13"/>
    <x v="8"/>
    <x v="0"/>
    <x v="3"/>
    <x v="2"/>
    <n v="0"/>
    <n v="0"/>
    <n v="0"/>
    <n v="5126"/>
    <n v="1784086"/>
  </r>
  <r>
    <x v="13"/>
    <x v="8"/>
    <x v="0"/>
    <x v="3"/>
    <x v="3"/>
    <n v="0"/>
    <n v="0"/>
    <n v="0"/>
    <n v="5126"/>
    <n v="1784086"/>
  </r>
  <r>
    <x v="13"/>
    <x v="8"/>
    <x v="0"/>
    <x v="3"/>
    <x v="4"/>
    <n v="0"/>
    <n v="0"/>
    <n v="0"/>
    <n v="5126"/>
    <n v="1784086"/>
  </r>
  <r>
    <x v="13"/>
    <x v="8"/>
    <x v="0"/>
    <x v="3"/>
    <x v="5"/>
    <n v="0"/>
    <n v="0"/>
    <n v="0"/>
    <n v="5126"/>
    <n v="1784086"/>
  </r>
  <r>
    <x v="13"/>
    <x v="11"/>
    <x v="1"/>
    <x v="3"/>
    <x v="0"/>
    <n v="0"/>
    <n v="0"/>
    <n v="0"/>
    <n v="5419"/>
    <n v="1884353"/>
  </r>
  <r>
    <x v="13"/>
    <x v="11"/>
    <x v="1"/>
    <x v="3"/>
    <x v="1"/>
    <n v="0"/>
    <n v="0"/>
    <n v="0"/>
    <n v="5419"/>
    <n v="1884353"/>
  </r>
  <r>
    <x v="13"/>
    <x v="11"/>
    <x v="1"/>
    <x v="3"/>
    <x v="2"/>
    <n v="0"/>
    <n v="0"/>
    <n v="0"/>
    <n v="5419"/>
    <n v="1884353"/>
  </r>
  <r>
    <x v="13"/>
    <x v="11"/>
    <x v="1"/>
    <x v="3"/>
    <x v="3"/>
    <n v="0"/>
    <n v="0"/>
    <n v="0"/>
    <n v="5419"/>
    <n v="1884353"/>
  </r>
  <r>
    <x v="13"/>
    <x v="11"/>
    <x v="1"/>
    <x v="3"/>
    <x v="4"/>
    <n v="0"/>
    <n v="0"/>
    <n v="0"/>
    <n v="5419"/>
    <n v="1884353"/>
  </r>
  <r>
    <x v="13"/>
    <x v="11"/>
    <x v="1"/>
    <x v="3"/>
    <x v="5"/>
    <n v="0"/>
    <n v="0"/>
    <n v="0"/>
    <n v="5419"/>
    <n v="1884353"/>
  </r>
  <r>
    <x v="13"/>
    <x v="11"/>
    <x v="0"/>
    <x v="3"/>
    <x v="0"/>
    <n v="0"/>
    <n v="0"/>
    <n v="0"/>
    <n v="6395"/>
    <n v="2234604"/>
  </r>
  <r>
    <x v="13"/>
    <x v="11"/>
    <x v="0"/>
    <x v="3"/>
    <x v="1"/>
    <n v="0"/>
    <n v="0"/>
    <n v="0"/>
    <n v="6395"/>
    <n v="2234604"/>
  </r>
  <r>
    <x v="13"/>
    <x v="11"/>
    <x v="0"/>
    <x v="3"/>
    <x v="2"/>
    <n v="0"/>
    <n v="0"/>
    <n v="0"/>
    <n v="6395"/>
    <n v="2234604"/>
  </r>
  <r>
    <x v="13"/>
    <x v="11"/>
    <x v="0"/>
    <x v="3"/>
    <x v="3"/>
    <n v="0"/>
    <n v="0"/>
    <n v="0"/>
    <n v="6395"/>
    <n v="2234604"/>
  </r>
  <r>
    <x v="13"/>
    <x v="11"/>
    <x v="0"/>
    <x v="3"/>
    <x v="4"/>
    <n v="0"/>
    <n v="0"/>
    <n v="0"/>
    <n v="6395"/>
    <n v="2234604"/>
  </r>
  <r>
    <x v="13"/>
    <x v="11"/>
    <x v="0"/>
    <x v="3"/>
    <x v="5"/>
    <n v="0"/>
    <n v="0"/>
    <n v="0"/>
    <n v="6395"/>
    <n v="2234604"/>
  </r>
  <r>
    <x v="13"/>
    <x v="12"/>
    <x v="1"/>
    <x v="3"/>
    <x v="0"/>
    <n v="0"/>
    <n v="0"/>
    <n v="0"/>
    <n v="7056"/>
    <n v="2470758"/>
  </r>
  <r>
    <x v="13"/>
    <x v="12"/>
    <x v="1"/>
    <x v="3"/>
    <x v="1"/>
    <n v="0"/>
    <n v="0"/>
    <n v="0"/>
    <n v="7056"/>
    <n v="2470758"/>
  </r>
  <r>
    <x v="13"/>
    <x v="12"/>
    <x v="1"/>
    <x v="3"/>
    <x v="2"/>
    <n v="0"/>
    <n v="0"/>
    <n v="0"/>
    <n v="7056"/>
    <n v="2470758"/>
  </r>
  <r>
    <x v="13"/>
    <x v="12"/>
    <x v="1"/>
    <x v="3"/>
    <x v="3"/>
    <n v="0"/>
    <n v="0"/>
    <n v="0"/>
    <n v="7056"/>
    <n v="2470758"/>
  </r>
  <r>
    <x v="13"/>
    <x v="12"/>
    <x v="1"/>
    <x v="3"/>
    <x v="4"/>
    <n v="0"/>
    <n v="0"/>
    <n v="0"/>
    <n v="7056"/>
    <n v="2470758"/>
  </r>
  <r>
    <x v="13"/>
    <x v="12"/>
    <x v="1"/>
    <x v="3"/>
    <x v="5"/>
    <n v="0"/>
    <n v="0"/>
    <n v="0"/>
    <n v="7056"/>
    <n v="2470758"/>
  </r>
  <r>
    <x v="13"/>
    <x v="7"/>
    <x v="1"/>
    <x v="3"/>
    <x v="0"/>
    <n v="0"/>
    <n v="0"/>
    <n v="0"/>
    <n v="7943"/>
    <n v="2698395"/>
  </r>
  <r>
    <x v="13"/>
    <x v="7"/>
    <x v="1"/>
    <x v="3"/>
    <x v="1"/>
    <n v="0"/>
    <n v="0"/>
    <n v="0"/>
    <n v="7943"/>
    <n v="2698395"/>
  </r>
  <r>
    <x v="13"/>
    <x v="7"/>
    <x v="1"/>
    <x v="3"/>
    <x v="2"/>
    <n v="0"/>
    <n v="0"/>
    <n v="0"/>
    <n v="7943"/>
    <n v="2698395"/>
  </r>
  <r>
    <x v="13"/>
    <x v="7"/>
    <x v="1"/>
    <x v="3"/>
    <x v="3"/>
    <n v="0"/>
    <n v="0"/>
    <n v="0"/>
    <n v="7943"/>
    <n v="2698395"/>
  </r>
  <r>
    <x v="13"/>
    <x v="7"/>
    <x v="1"/>
    <x v="3"/>
    <x v="4"/>
    <n v="0"/>
    <n v="0"/>
    <n v="0"/>
    <n v="7943"/>
    <n v="2698395"/>
  </r>
  <r>
    <x v="13"/>
    <x v="7"/>
    <x v="1"/>
    <x v="3"/>
    <x v="5"/>
    <n v="0"/>
    <n v="0"/>
    <n v="0"/>
    <n v="7943"/>
    <n v="2698395"/>
  </r>
  <r>
    <x v="13"/>
    <x v="12"/>
    <x v="0"/>
    <x v="3"/>
    <x v="0"/>
    <n v="0"/>
    <n v="0"/>
    <n v="0"/>
    <n v="8327"/>
    <n v="2900725"/>
  </r>
  <r>
    <x v="13"/>
    <x v="12"/>
    <x v="0"/>
    <x v="3"/>
    <x v="1"/>
    <n v="0"/>
    <n v="0"/>
    <n v="0"/>
    <n v="8327"/>
    <n v="2900725"/>
  </r>
  <r>
    <x v="13"/>
    <x v="12"/>
    <x v="0"/>
    <x v="3"/>
    <x v="2"/>
    <n v="0"/>
    <n v="0"/>
    <n v="0"/>
    <n v="8327"/>
    <n v="2900725"/>
  </r>
  <r>
    <x v="13"/>
    <x v="12"/>
    <x v="0"/>
    <x v="3"/>
    <x v="3"/>
    <n v="0"/>
    <n v="0"/>
    <n v="0"/>
    <n v="8327"/>
    <n v="2900725"/>
  </r>
  <r>
    <x v="13"/>
    <x v="12"/>
    <x v="0"/>
    <x v="3"/>
    <x v="4"/>
    <n v="0"/>
    <n v="0"/>
    <n v="0"/>
    <n v="8327"/>
    <n v="2900725"/>
  </r>
  <r>
    <x v="13"/>
    <x v="12"/>
    <x v="0"/>
    <x v="3"/>
    <x v="5"/>
    <n v="0"/>
    <n v="0"/>
    <n v="0"/>
    <n v="8327"/>
    <n v="2900725"/>
  </r>
  <r>
    <x v="13"/>
    <x v="5"/>
    <x v="1"/>
    <x v="3"/>
    <x v="0"/>
    <n v="0"/>
    <n v="0"/>
    <n v="0"/>
    <n v="9014"/>
    <n v="3072208"/>
  </r>
  <r>
    <x v="13"/>
    <x v="5"/>
    <x v="1"/>
    <x v="3"/>
    <x v="1"/>
    <n v="0"/>
    <n v="0"/>
    <n v="0"/>
    <n v="9014"/>
    <n v="3072208"/>
  </r>
  <r>
    <x v="13"/>
    <x v="5"/>
    <x v="1"/>
    <x v="3"/>
    <x v="2"/>
    <n v="0"/>
    <n v="0"/>
    <n v="0"/>
    <n v="9014"/>
    <n v="3072208"/>
  </r>
  <r>
    <x v="13"/>
    <x v="5"/>
    <x v="1"/>
    <x v="3"/>
    <x v="3"/>
    <n v="0"/>
    <n v="0"/>
    <n v="0"/>
    <n v="9014"/>
    <n v="3072208"/>
  </r>
  <r>
    <x v="13"/>
    <x v="5"/>
    <x v="1"/>
    <x v="3"/>
    <x v="4"/>
    <n v="0"/>
    <n v="0"/>
    <n v="0"/>
    <n v="9014"/>
    <n v="3072208"/>
  </r>
  <r>
    <x v="13"/>
    <x v="5"/>
    <x v="1"/>
    <x v="3"/>
    <x v="5"/>
    <n v="0"/>
    <n v="0"/>
    <n v="0"/>
    <n v="9014"/>
    <n v="3072208"/>
  </r>
  <r>
    <x v="13"/>
    <x v="7"/>
    <x v="0"/>
    <x v="3"/>
    <x v="0"/>
    <n v="0"/>
    <n v="0"/>
    <n v="0"/>
    <n v="9419"/>
    <n v="3104623"/>
  </r>
  <r>
    <x v="13"/>
    <x v="7"/>
    <x v="0"/>
    <x v="3"/>
    <x v="1"/>
    <n v="0"/>
    <n v="0"/>
    <n v="0"/>
    <n v="9419"/>
    <n v="3104623"/>
  </r>
  <r>
    <x v="13"/>
    <x v="7"/>
    <x v="0"/>
    <x v="3"/>
    <x v="2"/>
    <n v="0"/>
    <n v="0"/>
    <n v="0"/>
    <n v="9419"/>
    <n v="3104623"/>
  </r>
  <r>
    <x v="13"/>
    <x v="7"/>
    <x v="0"/>
    <x v="3"/>
    <x v="3"/>
    <n v="0"/>
    <n v="0"/>
    <n v="0"/>
    <n v="9419"/>
    <n v="3104623"/>
  </r>
  <r>
    <x v="13"/>
    <x v="7"/>
    <x v="0"/>
    <x v="3"/>
    <x v="4"/>
    <n v="0"/>
    <n v="0"/>
    <n v="0"/>
    <n v="9419"/>
    <n v="3104623"/>
  </r>
  <r>
    <x v="13"/>
    <x v="7"/>
    <x v="0"/>
    <x v="3"/>
    <x v="5"/>
    <n v="0"/>
    <n v="0"/>
    <n v="0"/>
    <n v="9419"/>
    <n v="3104623"/>
  </r>
  <r>
    <x v="13"/>
    <x v="5"/>
    <x v="0"/>
    <x v="3"/>
    <x v="0"/>
    <n v="0"/>
    <n v="0"/>
    <n v="0"/>
    <n v="10707"/>
    <n v="3659811"/>
  </r>
  <r>
    <x v="13"/>
    <x v="5"/>
    <x v="0"/>
    <x v="3"/>
    <x v="1"/>
    <n v="0"/>
    <n v="0"/>
    <n v="0"/>
    <n v="10707"/>
    <n v="3659811"/>
  </r>
  <r>
    <x v="13"/>
    <x v="5"/>
    <x v="0"/>
    <x v="3"/>
    <x v="2"/>
    <n v="0"/>
    <n v="0"/>
    <n v="0"/>
    <n v="10707"/>
    <n v="3659811"/>
  </r>
  <r>
    <x v="13"/>
    <x v="5"/>
    <x v="0"/>
    <x v="3"/>
    <x v="3"/>
    <n v="0"/>
    <n v="0"/>
    <n v="0"/>
    <n v="10707"/>
    <n v="3659811"/>
  </r>
  <r>
    <x v="13"/>
    <x v="5"/>
    <x v="0"/>
    <x v="3"/>
    <x v="4"/>
    <n v="0"/>
    <n v="0"/>
    <n v="0"/>
    <n v="10707"/>
    <n v="3659811"/>
  </r>
  <r>
    <x v="13"/>
    <x v="5"/>
    <x v="0"/>
    <x v="3"/>
    <x v="5"/>
    <n v="0"/>
    <n v="0"/>
    <n v="0"/>
    <n v="10707"/>
    <n v="3659811"/>
  </r>
  <r>
    <x v="13"/>
    <x v="2"/>
    <x v="1"/>
    <x v="3"/>
    <x v="0"/>
    <n v="46"/>
    <n v="2346"/>
    <n v="31"/>
    <n v="11514"/>
    <n v="1094604"/>
  </r>
  <r>
    <x v="13"/>
    <x v="2"/>
    <x v="1"/>
    <x v="3"/>
    <x v="1"/>
    <n v="8"/>
    <n v="526"/>
    <n v="5"/>
    <n v="11514"/>
    <n v="1094604"/>
  </r>
  <r>
    <x v="13"/>
    <x v="2"/>
    <x v="1"/>
    <x v="3"/>
    <x v="2"/>
    <n v="131"/>
    <n v="5853"/>
    <n v="71"/>
    <n v="11514"/>
    <n v="1094604"/>
  </r>
  <r>
    <x v="13"/>
    <x v="2"/>
    <x v="1"/>
    <x v="3"/>
    <x v="3"/>
    <n v="79"/>
    <n v="4158"/>
    <n v="53"/>
    <n v="11514"/>
    <n v="1094604"/>
  </r>
  <r>
    <x v="13"/>
    <x v="2"/>
    <x v="1"/>
    <x v="3"/>
    <x v="4"/>
    <n v="102"/>
    <n v="5477"/>
    <n v="64"/>
    <n v="11514"/>
    <n v="1094604"/>
  </r>
  <r>
    <x v="13"/>
    <x v="2"/>
    <x v="1"/>
    <x v="3"/>
    <x v="5"/>
    <n v="9"/>
    <n v="314"/>
    <n v="7"/>
    <n v="11514"/>
    <n v="1094604"/>
  </r>
  <r>
    <x v="13"/>
    <x v="6"/>
    <x v="1"/>
    <x v="3"/>
    <x v="0"/>
    <n v="0"/>
    <n v="0"/>
    <n v="0"/>
    <n v="12260"/>
    <n v="4357051"/>
  </r>
  <r>
    <x v="13"/>
    <x v="6"/>
    <x v="1"/>
    <x v="3"/>
    <x v="1"/>
    <n v="0"/>
    <n v="0"/>
    <n v="0"/>
    <n v="12260"/>
    <n v="4357051"/>
  </r>
  <r>
    <x v="13"/>
    <x v="6"/>
    <x v="1"/>
    <x v="3"/>
    <x v="2"/>
    <n v="0"/>
    <n v="0"/>
    <n v="0"/>
    <n v="12260"/>
    <n v="4357051"/>
  </r>
  <r>
    <x v="13"/>
    <x v="6"/>
    <x v="1"/>
    <x v="3"/>
    <x v="3"/>
    <n v="0"/>
    <n v="0"/>
    <n v="0"/>
    <n v="12260"/>
    <n v="4357051"/>
  </r>
  <r>
    <x v="13"/>
    <x v="6"/>
    <x v="1"/>
    <x v="3"/>
    <x v="4"/>
    <n v="0"/>
    <n v="0"/>
    <n v="0"/>
    <n v="12260"/>
    <n v="4357051"/>
  </r>
  <r>
    <x v="13"/>
    <x v="6"/>
    <x v="1"/>
    <x v="3"/>
    <x v="5"/>
    <n v="0"/>
    <n v="0"/>
    <n v="0"/>
    <n v="12260"/>
    <n v="4357051"/>
  </r>
  <r>
    <x v="13"/>
    <x v="2"/>
    <x v="0"/>
    <x v="3"/>
    <x v="0"/>
    <n v="116"/>
    <n v="6086"/>
    <n v="73"/>
    <n v="13741"/>
    <n v="1307342"/>
  </r>
  <r>
    <x v="13"/>
    <x v="2"/>
    <x v="0"/>
    <x v="3"/>
    <x v="1"/>
    <n v="19"/>
    <n v="920"/>
    <n v="12"/>
    <n v="13741"/>
    <n v="1307342"/>
  </r>
  <r>
    <x v="13"/>
    <x v="2"/>
    <x v="0"/>
    <x v="3"/>
    <x v="2"/>
    <n v="278"/>
    <n v="13399"/>
    <n v="160"/>
    <n v="13741"/>
    <n v="1307342"/>
  </r>
  <r>
    <x v="13"/>
    <x v="2"/>
    <x v="0"/>
    <x v="3"/>
    <x v="3"/>
    <n v="156"/>
    <n v="8795"/>
    <n v="109"/>
    <n v="13741"/>
    <n v="1307342"/>
  </r>
  <r>
    <x v="13"/>
    <x v="2"/>
    <x v="0"/>
    <x v="3"/>
    <x v="4"/>
    <n v="348"/>
    <n v="19788"/>
    <n v="222"/>
    <n v="13741"/>
    <n v="1307342"/>
  </r>
  <r>
    <x v="13"/>
    <x v="2"/>
    <x v="0"/>
    <x v="3"/>
    <x v="5"/>
    <n v="32"/>
    <n v="1620"/>
    <n v="21"/>
    <n v="13741"/>
    <n v="1307342"/>
  </r>
  <r>
    <x v="13"/>
    <x v="6"/>
    <x v="0"/>
    <x v="3"/>
    <x v="0"/>
    <n v="0"/>
    <n v="0"/>
    <n v="0"/>
    <n v="15068"/>
    <n v="5352171"/>
  </r>
  <r>
    <x v="13"/>
    <x v="6"/>
    <x v="0"/>
    <x v="3"/>
    <x v="1"/>
    <n v="0"/>
    <n v="0"/>
    <n v="0"/>
    <n v="15068"/>
    <n v="5352171"/>
  </r>
  <r>
    <x v="13"/>
    <x v="6"/>
    <x v="0"/>
    <x v="3"/>
    <x v="2"/>
    <n v="0"/>
    <n v="0"/>
    <n v="0"/>
    <n v="15068"/>
    <n v="5352171"/>
  </r>
  <r>
    <x v="13"/>
    <x v="6"/>
    <x v="0"/>
    <x v="3"/>
    <x v="3"/>
    <n v="0"/>
    <n v="0"/>
    <n v="0"/>
    <n v="15068"/>
    <n v="5352171"/>
  </r>
  <r>
    <x v="13"/>
    <x v="6"/>
    <x v="0"/>
    <x v="3"/>
    <x v="4"/>
    <n v="0"/>
    <n v="0"/>
    <n v="0"/>
    <n v="15068"/>
    <n v="5352171"/>
  </r>
  <r>
    <x v="13"/>
    <x v="6"/>
    <x v="0"/>
    <x v="3"/>
    <x v="5"/>
    <n v="0"/>
    <n v="0"/>
    <n v="0"/>
    <n v="15068"/>
    <n v="5352171"/>
  </r>
  <r>
    <x v="13"/>
    <x v="4"/>
    <x v="1"/>
    <x v="3"/>
    <x v="0"/>
    <n v="67"/>
    <n v="3812"/>
    <n v="42"/>
    <n v="15966"/>
    <n v="4756221"/>
  </r>
  <r>
    <x v="13"/>
    <x v="4"/>
    <x v="1"/>
    <x v="3"/>
    <x v="1"/>
    <n v="0"/>
    <n v="0"/>
    <n v="0"/>
    <n v="15966"/>
    <n v="4756221"/>
  </r>
  <r>
    <x v="13"/>
    <x v="4"/>
    <x v="1"/>
    <x v="3"/>
    <x v="2"/>
    <n v="156"/>
    <n v="7361"/>
    <n v="101"/>
    <n v="15966"/>
    <n v="4756221"/>
  </r>
  <r>
    <x v="13"/>
    <x v="4"/>
    <x v="1"/>
    <x v="3"/>
    <x v="3"/>
    <n v="124"/>
    <n v="7695"/>
    <n v="81"/>
    <n v="15966"/>
    <n v="4756221"/>
  </r>
  <r>
    <x v="13"/>
    <x v="4"/>
    <x v="1"/>
    <x v="3"/>
    <x v="4"/>
    <n v="226"/>
    <n v="12955"/>
    <n v="151"/>
    <n v="15966"/>
    <n v="4756221"/>
  </r>
  <r>
    <x v="13"/>
    <x v="4"/>
    <x v="1"/>
    <x v="3"/>
    <x v="5"/>
    <n v="45"/>
    <n v="2295"/>
    <n v="29"/>
    <n v="15966"/>
    <n v="4756221"/>
  </r>
  <r>
    <x v="13"/>
    <x v="3"/>
    <x v="1"/>
    <x v="3"/>
    <x v="0"/>
    <n v="181"/>
    <n v="12256"/>
    <n v="68"/>
    <n v="16876"/>
    <n v="3645947"/>
  </r>
  <r>
    <x v="13"/>
    <x v="3"/>
    <x v="1"/>
    <x v="3"/>
    <x v="1"/>
    <n v="14"/>
    <n v="704"/>
    <n v="10"/>
    <n v="16876"/>
    <n v="3645947"/>
  </r>
  <r>
    <x v="13"/>
    <x v="3"/>
    <x v="1"/>
    <x v="3"/>
    <x v="2"/>
    <n v="607"/>
    <n v="31013"/>
    <n v="161"/>
    <n v="16876"/>
    <n v="3645947"/>
  </r>
  <r>
    <x v="13"/>
    <x v="3"/>
    <x v="1"/>
    <x v="3"/>
    <x v="3"/>
    <n v="417"/>
    <n v="23993"/>
    <n v="131"/>
    <n v="16876"/>
    <n v="3645947"/>
  </r>
  <r>
    <x v="13"/>
    <x v="3"/>
    <x v="1"/>
    <x v="3"/>
    <x v="4"/>
    <n v="758"/>
    <n v="43343"/>
    <n v="223"/>
    <n v="16876"/>
    <n v="3645947"/>
  </r>
  <r>
    <x v="13"/>
    <x v="3"/>
    <x v="1"/>
    <x v="3"/>
    <x v="5"/>
    <n v="123"/>
    <n v="6134"/>
    <n v="36"/>
    <n v="16876"/>
    <n v="3645947"/>
  </r>
  <r>
    <x v="13"/>
    <x v="4"/>
    <x v="0"/>
    <x v="3"/>
    <x v="0"/>
    <n v="173"/>
    <n v="10388"/>
    <n v="118"/>
    <n v="19547"/>
    <n v="5812338"/>
  </r>
  <r>
    <x v="13"/>
    <x v="4"/>
    <x v="0"/>
    <x v="3"/>
    <x v="1"/>
    <n v="0"/>
    <n v="0"/>
    <n v="0"/>
    <n v="19547"/>
    <n v="5812338"/>
  </r>
  <r>
    <x v="13"/>
    <x v="4"/>
    <x v="0"/>
    <x v="3"/>
    <x v="2"/>
    <n v="412"/>
    <n v="22269"/>
    <n v="270"/>
    <n v="19547"/>
    <n v="5812338"/>
  </r>
  <r>
    <x v="13"/>
    <x v="4"/>
    <x v="0"/>
    <x v="3"/>
    <x v="3"/>
    <n v="265"/>
    <n v="14563"/>
    <n v="173"/>
    <n v="19547"/>
    <n v="5812338"/>
  </r>
  <r>
    <x v="13"/>
    <x v="4"/>
    <x v="0"/>
    <x v="3"/>
    <x v="4"/>
    <n v="641"/>
    <n v="36738"/>
    <n v="424"/>
    <n v="19547"/>
    <n v="5812338"/>
  </r>
  <r>
    <x v="13"/>
    <x v="4"/>
    <x v="0"/>
    <x v="3"/>
    <x v="5"/>
    <n v="95"/>
    <n v="4132"/>
    <n v="54"/>
    <n v="19547"/>
    <n v="5812338"/>
  </r>
  <r>
    <x v="13"/>
    <x v="3"/>
    <x v="0"/>
    <x v="3"/>
    <x v="0"/>
    <n v="611"/>
    <n v="36221"/>
    <n v="176"/>
    <n v="20370"/>
    <n v="4475784"/>
  </r>
  <r>
    <x v="13"/>
    <x v="3"/>
    <x v="0"/>
    <x v="3"/>
    <x v="1"/>
    <n v="54"/>
    <n v="2651"/>
    <n v="28"/>
    <n v="20370"/>
    <n v="4475784"/>
  </r>
  <r>
    <x v="13"/>
    <x v="3"/>
    <x v="0"/>
    <x v="3"/>
    <x v="2"/>
    <n v="1547"/>
    <n v="82672"/>
    <n v="437"/>
    <n v="20370"/>
    <n v="4475784"/>
  </r>
  <r>
    <x v="13"/>
    <x v="3"/>
    <x v="0"/>
    <x v="3"/>
    <x v="3"/>
    <n v="922"/>
    <n v="52934"/>
    <n v="269"/>
    <n v="20370"/>
    <n v="4475784"/>
  </r>
  <r>
    <x v="13"/>
    <x v="3"/>
    <x v="0"/>
    <x v="3"/>
    <x v="4"/>
    <n v="2240"/>
    <n v="132286"/>
    <n v="612"/>
    <n v="20370"/>
    <n v="4475784"/>
  </r>
  <r>
    <x v="13"/>
    <x v="3"/>
    <x v="0"/>
    <x v="3"/>
    <x v="5"/>
    <n v="284"/>
    <n v="14024"/>
    <n v="69"/>
    <n v="20370"/>
    <n v="4475784"/>
  </r>
  <r>
    <x v="14"/>
    <x v="0"/>
    <x v="1"/>
    <x v="0"/>
    <x v="0"/>
    <n v="0"/>
    <n v="0"/>
    <n v="0"/>
    <n v="44646"/>
    <n v="6861509"/>
  </r>
  <r>
    <x v="14"/>
    <x v="0"/>
    <x v="1"/>
    <x v="0"/>
    <x v="1"/>
    <n v="1"/>
    <n v="30"/>
    <n v="1"/>
    <n v="44646"/>
    <n v="6861509"/>
  </r>
  <r>
    <x v="14"/>
    <x v="0"/>
    <x v="1"/>
    <x v="0"/>
    <x v="2"/>
    <n v="71"/>
    <n v="2004"/>
    <n v="31"/>
    <n v="44646"/>
    <n v="6861509"/>
  </r>
  <r>
    <x v="14"/>
    <x v="0"/>
    <x v="1"/>
    <x v="0"/>
    <x v="3"/>
    <n v="0"/>
    <n v="0"/>
    <n v="0"/>
    <n v="44646"/>
    <n v="6861509"/>
  </r>
  <r>
    <x v="14"/>
    <x v="0"/>
    <x v="1"/>
    <x v="0"/>
    <x v="4"/>
    <n v="3"/>
    <n v="70"/>
    <n v="2"/>
    <n v="44646"/>
    <n v="6861509"/>
  </r>
  <r>
    <x v="14"/>
    <x v="0"/>
    <x v="1"/>
    <x v="0"/>
    <x v="5"/>
    <n v="0"/>
    <n v="0"/>
    <n v="0"/>
    <n v="44646"/>
    <n v="6861509"/>
  </r>
  <r>
    <x v="14"/>
    <x v="0"/>
    <x v="0"/>
    <x v="0"/>
    <x v="0"/>
    <n v="0"/>
    <n v="0"/>
    <n v="0"/>
    <n v="44969"/>
    <n v="6854822"/>
  </r>
  <r>
    <x v="14"/>
    <x v="0"/>
    <x v="0"/>
    <x v="0"/>
    <x v="1"/>
    <n v="0"/>
    <n v="0"/>
    <n v="0"/>
    <n v="44969"/>
    <n v="6854822"/>
  </r>
  <r>
    <x v="14"/>
    <x v="0"/>
    <x v="0"/>
    <x v="0"/>
    <x v="2"/>
    <n v="91"/>
    <n v="2652"/>
    <n v="39"/>
    <n v="44969"/>
    <n v="6854822"/>
  </r>
  <r>
    <x v="14"/>
    <x v="0"/>
    <x v="0"/>
    <x v="0"/>
    <x v="3"/>
    <n v="0"/>
    <n v="0"/>
    <n v="0"/>
    <n v="44969"/>
    <n v="6854822"/>
  </r>
  <r>
    <x v="14"/>
    <x v="0"/>
    <x v="0"/>
    <x v="0"/>
    <x v="4"/>
    <n v="5"/>
    <n v="150"/>
    <n v="1"/>
    <n v="44969"/>
    <n v="6854822"/>
  </r>
  <r>
    <x v="14"/>
    <x v="0"/>
    <x v="0"/>
    <x v="0"/>
    <x v="5"/>
    <n v="0"/>
    <n v="0"/>
    <n v="0"/>
    <n v="44969"/>
    <n v="6854822"/>
  </r>
  <r>
    <x v="14"/>
    <x v="8"/>
    <x v="0"/>
    <x v="0"/>
    <x v="0"/>
    <n v="0"/>
    <n v="0"/>
    <n v="0"/>
    <n v="46772"/>
    <n v="16815953"/>
  </r>
  <r>
    <x v="14"/>
    <x v="8"/>
    <x v="0"/>
    <x v="0"/>
    <x v="1"/>
    <n v="0"/>
    <n v="0"/>
    <n v="0"/>
    <n v="46772"/>
    <n v="16815953"/>
  </r>
  <r>
    <x v="14"/>
    <x v="8"/>
    <x v="0"/>
    <x v="0"/>
    <x v="2"/>
    <n v="37"/>
    <n v="1022"/>
    <n v="16"/>
    <n v="46772"/>
    <n v="16815953"/>
  </r>
  <r>
    <x v="14"/>
    <x v="8"/>
    <x v="0"/>
    <x v="0"/>
    <x v="3"/>
    <n v="0"/>
    <n v="0"/>
    <n v="0"/>
    <n v="46772"/>
    <n v="16815953"/>
  </r>
  <r>
    <x v="14"/>
    <x v="8"/>
    <x v="0"/>
    <x v="0"/>
    <x v="4"/>
    <n v="8"/>
    <n v="224"/>
    <n v="2"/>
    <n v="46772"/>
    <n v="16815953"/>
  </r>
  <r>
    <x v="14"/>
    <x v="8"/>
    <x v="0"/>
    <x v="0"/>
    <x v="5"/>
    <n v="0"/>
    <n v="0"/>
    <n v="0"/>
    <n v="46772"/>
    <n v="16815953"/>
  </r>
  <r>
    <x v="14"/>
    <x v="11"/>
    <x v="0"/>
    <x v="0"/>
    <x v="0"/>
    <n v="0"/>
    <n v="0"/>
    <n v="0"/>
    <n v="46792"/>
    <n v="16605665"/>
  </r>
  <r>
    <x v="14"/>
    <x v="11"/>
    <x v="0"/>
    <x v="0"/>
    <x v="1"/>
    <n v="0"/>
    <n v="0"/>
    <n v="0"/>
    <n v="46792"/>
    <n v="16605665"/>
  </r>
  <r>
    <x v="14"/>
    <x v="11"/>
    <x v="0"/>
    <x v="0"/>
    <x v="2"/>
    <n v="26"/>
    <n v="794"/>
    <n v="14"/>
    <n v="46792"/>
    <n v="16605665"/>
  </r>
  <r>
    <x v="14"/>
    <x v="11"/>
    <x v="0"/>
    <x v="0"/>
    <x v="3"/>
    <n v="0"/>
    <n v="0"/>
    <n v="0"/>
    <n v="46792"/>
    <n v="16605665"/>
  </r>
  <r>
    <x v="14"/>
    <x v="11"/>
    <x v="0"/>
    <x v="0"/>
    <x v="4"/>
    <n v="1"/>
    <n v="90"/>
    <n v="1"/>
    <n v="46792"/>
    <n v="16605665"/>
  </r>
  <r>
    <x v="14"/>
    <x v="11"/>
    <x v="0"/>
    <x v="0"/>
    <x v="5"/>
    <n v="0"/>
    <n v="0"/>
    <n v="0"/>
    <n v="46792"/>
    <n v="16605665"/>
  </r>
  <r>
    <x v="14"/>
    <x v="8"/>
    <x v="1"/>
    <x v="0"/>
    <x v="0"/>
    <n v="0"/>
    <n v="0"/>
    <n v="0"/>
    <n v="47277"/>
    <n v="16992598"/>
  </r>
  <r>
    <x v="14"/>
    <x v="8"/>
    <x v="1"/>
    <x v="0"/>
    <x v="1"/>
    <n v="0"/>
    <n v="0"/>
    <n v="0"/>
    <n v="47277"/>
    <n v="16992598"/>
  </r>
  <r>
    <x v="14"/>
    <x v="8"/>
    <x v="1"/>
    <x v="0"/>
    <x v="2"/>
    <n v="24"/>
    <n v="746"/>
    <n v="10"/>
    <n v="47277"/>
    <n v="16992598"/>
  </r>
  <r>
    <x v="14"/>
    <x v="8"/>
    <x v="1"/>
    <x v="0"/>
    <x v="3"/>
    <n v="0"/>
    <n v="0"/>
    <n v="0"/>
    <n v="47277"/>
    <n v="16992598"/>
  </r>
  <r>
    <x v="14"/>
    <x v="8"/>
    <x v="1"/>
    <x v="0"/>
    <x v="4"/>
    <n v="12"/>
    <n v="480"/>
    <n v="2"/>
    <n v="47277"/>
    <n v="16992598"/>
  </r>
  <r>
    <x v="14"/>
    <x v="8"/>
    <x v="1"/>
    <x v="0"/>
    <x v="5"/>
    <n v="0"/>
    <n v="0"/>
    <n v="0"/>
    <n v="47277"/>
    <n v="16992598"/>
  </r>
  <r>
    <x v="14"/>
    <x v="6"/>
    <x v="1"/>
    <x v="0"/>
    <x v="0"/>
    <n v="0"/>
    <n v="0"/>
    <n v="0"/>
    <n v="47599"/>
    <n v="12115527"/>
  </r>
  <r>
    <x v="14"/>
    <x v="6"/>
    <x v="1"/>
    <x v="0"/>
    <x v="1"/>
    <n v="0"/>
    <n v="0"/>
    <n v="0"/>
    <n v="47599"/>
    <n v="12115527"/>
  </r>
  <r>
    <x v="14"/>
    <x v="6"/>
    <x v="1"/>
    <x v="0"/>
    <x v="2"/>
    <n v="162"/>
    <n v="4350"/>
    <n v="45"/>
    <n v="47599"/>
    <n v="12115527"/>
  </r>
  <r>
    <x v="14"/>
    <x v="6"/>
    <x v="1"/>
    <x v="0"/>
    <x v="3"/>
    <n v="0"/>
    <n v="0"/>
    <n v="0"/>
    <n v="47599"/>
    <n v="12115527"/>
  </r>
  <r>
    <x v="14"/>
    <x v="6"/>
    <x v="1"/>
    <x v="0"/>
    <x v="4"/>
    <n v="1"/>
    <n v="30"/>
    <n v="1"/>
    <n v="47599"/>
    <n v="12115527"/>
  </r>
  <r>
    <x v="14"/>
    <x v="6"/>
    <x v="1"/>
    <x v="0"/>
    <x v="5"/>
    <n v="0"/>
    <n v="0"/>
    <n v="0"/>
    <n v="47599"/>
    <n v="12115527"/>
  </r>
  <r>
    <x v="14"/>
    <x v="11"/>
    <x v="1"/>
    <x v="0"/>
    <x v="0"/>
    <n v="0"/>
    <n v="0"/>
    <n v="0"/>
    <n v="47655"/>
    <n v="16925178"/>
  </r>
  <r>
    <x v="14"/>
    <x v="11"/>
    <x v="1"/>
    <x v="0"/>
    <x v="1"/>
    <n v="0"/>
    <n v="0"/>
    <n v="0"/>
    <n v="47655"/>
    <n v="16925178"/>
  </r>
  <r>
    <x v="14"/>
    <x v="11"/>
    <x v="1"/>
    <x v="0"/>
    <x v="2"/>
    <n v="36"/>
    <n v="1324"/>
    <n v="16"/>
    <n v="47655"/>
    <n v="16925178"/>
  </r>
  <r>
    <x v="14"/>
    <x v="11"/>
    <x v="1"/>
    <x v="0"/>
    <x v="3"/>
    <n v="0"/>
    <n v="0"/>
    <n v="0"/>
    <n v="47655"/>
    <n v="16925178"/>
  </r>
  <r>
    <x v="14"/>
    <x v="11"/>
    <x v="1"/>
    <x v="0"/>
    <x v="4"/>
    <n v="1"/>
    <n v="60"/>
    <n v="1"/>
    <n v="47655"/>
    <n v="16925178"/>
  </r>
  <r>
    <x v="14"/>
    <x v="11"/>
    <x v="1"/>
    <x v="0"/>
    <x v="5"/>
    <n v="0"/>
    <n v="0"/>
    <n v="0"/>
    <n v="47655"/>
    <n v="16925178"/>
  </r>
  <r>
    <x v="14"/>
    <x v="6"/>
    <x v="0"/>
    <x v="0"/>
    <x v="0"/>
    <n v="0"/>
    <n v="0"/>
    <n v="0"/>
    <n v="48582"/>
    <n v="12204012"/>
  </r>
  <r>
    <x v="14"/>
    <x v="6"/>
    <x v="0"/>
    <x v="0"/>
    <x v="1"/>
    <n v="0"/>
    <n v="0"/>
    <n v="0"/>
    <n v="48582"/>
    <n v="12204012"/>
  </r>
  <r>
    <x v="14"/>
    <x v="6"/>
    <x v="0"/>
    <x v="0"/>
    <x v="2"/>
    <n v="112"/>
    <n v="3091"/>
    <n v="47"/>
    <n v="48582"/>
    <n v="12204012"/>
  </r>
  <r>
    <x v="14"/>
    <x v="6"/>
    <x v="0"/>
    <x v="0"/>
    <x v="3"/>
    <n v="0"/>
    <n v="0"/>
    <n v="0"/>
    <n v="48582"/>
    <n v="12204012"/>
  </r>
  <r>
    <x v="14"/>
    <x v="6"/>
    <x v="0"/>
    <x v="0"/>
    <x v="4"/>
    <n v="2"/>
    <n v="60"/>
    <n v="2"/>
    <n v="48582"/>
    <n v="12204012"/>
  </r>
  <r>
    <x v="14"/>
    <x v="6"/>
    <x v="0"/>
    <x v="0"/>
    <x v="5"/>
    <n v="2"/>
    <n v="120"/>
    <n v="1"/>
    <n v="48582"/>
    <n v="12204012"/>
  </r>
  <r>
    <x v="14"/>
    <x v="5"/>
    <x v="1"/>
    <x v="0"/>
    <x v="0"/>
    <n v="0"/>
    <n v="0"/>
    <n v="0"/>
    <n v="48792"/>
    <n v="11261605"/>
  </r>
  <r>
    <x v="14"/>
    <x v="5"/>
    <x v="1"/>
    <x v="0"/>
    <x v="1"/>
    <n v="0"/>
    <n v="0"/>
    <n v="0"/>
    <n v="48792"/>
    <n v="11261605"/>
  </r>
  <r>
    <x v="14"/>
    <x v="5"/>
    <x v="1"/>
    <x v="0"/>
    <x v="2"/>
    <n v="127"/>
    <n v="3631"/>
    <n v="42"/>
    <n v="48792"/>
    <n v="11261605"/>
  </r>
  <r>
    <x v="14"/>
    <x v="5"/>
    <x v="1"/>
    <x v="0"/>
    <x v="3"/>
    <n v="0"/>
    <n v="0"/>
    <n v="0"/>
    <n v="48792"/>
    <n v="11261605"/>
  </r>
  <r>
    <x v="14"/>
    <x v="5"/>
    <x v="1"/>
    <x v="0"/>
    <x v="4"/>
    <n v="7"/>
    <n v="210"/>
    <n v="3"/>
    <n v="48792"/>
    <n v="11261605"/>
  </r>
  <r>
    <x v="14"/>
    <x v="5"/>
    <x v="1"/>
    <x v="0"/>
    <x v="5"/>
    <n v="0"/>
    <n v="0"/>
    <n v="0"/>
    <n v="48792"/>
    <n v="11261605"/>
  </r>
  <r>
    <x v="14"/>
    <x v="5"/>
    <x v="0"/>
    <x v="0"/>
    <x v="0"/>
    <n v="2"/>
    <n v="60"/>
    <n v="1"/>
    <n v="49764"/>
    <n v="11338804"/>
  </r>
  <r>
    <x v="14"/>
    <x v="5"/>
    <x v="0"/>
    <x v="0"/>
    <x v="1"/>
    <n v="0"/>
    <n v="0"/>
    <n v="0"/>
    <n v="49764"/>
    <n v="11338804"/>
  </r>
  <r>
    <x v="14"/>
    <x v="5"/>
    <x v="0"/>
    <x v="0"/>
    <x v="2"/>
    <n v="105"/>
    <n v="2975"/>
    <n v="42"/>
    <n v="49764"/>
    <n v="11338804"/>
  </r>
  <r>
    <x v="14"/>
    <x v="5"/>
    <x v="0"/>
    <x v="0"/>
    <x v="3"/>
    <n v="0"/>
    <n v="0"/>
    <n v="0"/>
    <n v="49764"/>
    <n v="11338804"/>
  </r>
  <r>
    <x v="14"/>
    <x v="5"/>
    <x v="0"/>
    <x v="0"/>
    <x v="4"/>
    <n v="7"/>
    <n v="210"/>
    <n v="4"/>
    <n v="49764"/>
    <n v="11338804"/>
  </r>
  <r>
    <x v="14"/>
    <x v="5"/>
    <x v="0"/>
    <x v="0"/>
    <x v="5"/>
    <n v="1"/>
    <n v="30"/>
    <n v="1"/>
    <n v="49764"/>
    <n v="11338804"/>
  </r>
  <r>
    <x v="14"/>
    <x v="1"/>
    <x v="1"/>
    <x v="0"/>
    <x v="0"/>
    <n v="0"/>
    <n v="0"/>
    <n v="0"/>
    <n v="50062"/>
    <n v="13986979"/>
  </r>
  <r>
    <x v="14"/>
    <x v="1"/>
    <x v="1"/>
    <x v="0"/>
    <x v="1"/>
    <n v="2"/>
    <n v="60"/>
    <n v="1"/>
    <n v="50062"/>
    <n v="13986979"/>
  </r>
  <r>
    <x v="14"/>
    <x v="1"/>
    <x v="1"/>
    <x v="0"/>
    <x v="2"/>
    <n v="130"/>
    <n v="3674"/>
    <n v="45"/>
    <n v="50062"/>
    <n v="13986979"/>
  </r>
  <r>
    <x v="14"/>
    <x v="1"/>
    <x v="1"/>
    <x v="0"/>
    <x v="3"/>
    <n v="0"/>
    <n v="0"/>
    <n v="0"/>
    <n v="50062"/>
    <n v="13986979"/>
  </r>
  <r>
    <x v="14"/>
    <x v="1"/>
    <x v="1"/>
    <x v="0"/>
    <x v="4"/>
    <n v="6"/>
    <n v="180"/>
    <n v="2"/>
    <n v="50062"/>
    <n v="13986979"/>
  </r>
  <r>
    <x v="14"/>
    <x v="1"/>
    <x v="1"/>
    <x v="0"/>
    <x v="5"/>
    <n v="0"/>
    <n v="0"/>
    <n v="0"/>
    <n v="50062"/>
    <n v="13986979"/>
  </r>
  <r>
    <x v="14"/>
    <x v="4"/>
    <x v="1"/>
    <x v="0"/>
    <x v="0"/>
    <n v="0"/>
    <n v="0"/>
    <n v="0"/>
    <n v="50158"/>
    <n v="14022039"/>
  </r>
  <r>
    <x v="14"/>
    <x v="4"/>
    <x v="1"/>
    <x v="0"/>
    <x v="1"/>
    <n v="0"/>
    <n v="0"/>
    <n v="0"/>
    <n v="50158"/>
    <n v="14022039"/>
  </r>
  <r>
    <x v="14"/>
    <x v="4"/>
    <x v="1"/>
    <x v="0"/>
    <x v="2"/>
    <n v="173"/>
    <n v="4911"/>
    <n v="66"/>
    <n v="50158"/>
    <n v="14022039"/>
  </r>
  <r>
    <x v="14"/>
    <x v="4"/>
    <x v="1"/>
    <x v="0"/>
    <x v="3"/>
    <n v="0"/>
    <n v="0"/>
    <n v="0"/>
    <n v="50158"/>
    <n v="14022039"/>
  </r>
  <r>
    <x v="14"/>
    <x v="4"/>
    <x v="1"/>
    <x v="0"/>
    <x v="4"/>
    <n v="1"/>
    <n v="30"/>
    <n v="1"/>
    <n v="50158"/>
    <n v="14022039"/>
  </r>
  <r>
    <x v="14"/>
    <x v="4"/>
    <x v="1"/>
    <x v="0"/>
    <x v="5"/>
    <n v="0"/>
    <n v="0"/>
    <n v="0"/>
    <n v="50158"/>
    <n v="14022039"/>
  </r>
  <r>
    <x v="14"/>
    <x v="3"/>
    <x v="1"/>
    <x v="0"/>
    <x v="0"/>
    <n v="0"/>
    <n v="0"/>
    <n v="0"/>
    <n v="50182"/>
    <n v="14511028"/>
  </r>
  <r>
    <x v="14"/>
    <x v="3"/>
    <x v="1"/>
    <x v="0"/>
    <x v="1"/>
    <n v="0"/>
    <n v="0"/>
    <n v="0"/>
    <n v="50182"/>
    <n v="14511028"/>
  </r>
  <r>
    <x v="14"/>
    <x v="3"/>
    <x v="1"/>
    <x v="0"/>
    <x v="2"/>
    <n v="145"/>
    <n v="4252"/>
    <n v="62"/>
    <n v="50182"/>
    <n v="14511028"/>
  </r>
  <r>
    <x v="14"/>
    <x v="3"/>
    <x v="1"/>
    <x v="0"/>
    <x v="3"/>
    <n v="0"/>
    <n v="0"/>
    <n v="0"/>
    <n v="50182"/>
    <n v="14511028"/>
  </r>
  <r>
    <x v="14"/>
    <x v="3"/>
    <x v="1"/>
    <x v="0"/>
    <x v="4"/>
    <n v="0"/>
    <n v="0"/>
    <n v="0"/>
    <n v="50182"/>
    <n v="14511028"/>
  </r>
  <r>
    <x v="14"/>
    <x v="3"/>
    <x v="1"/>
    <x v="0"/>
    <x v="5"/>
    <n v="0"/>
    <n v="0"/>
    <n v="0"/>
    <n v="50182"/>
    <n v="14511028"/>
  </r>
  <r>
    <x v="14"/>
    <x v="2"/>
    <x v="1"/>
    <x v="0"/>
    <x v="0"/>
    <n v="0"/>
    <n v="0"/>
    <n v="0"/>
    <n v="50683"/>
    <n v="14876366"/>
  </r>
  <r>
    <x v="14"/>
    <x v="2"/>
    <x v="1"/>
    <x v="0"/>
    <x v="1"/>
    <n v="0"/>
    <n v="0"/>
    <n v="0"/>
    <n v="50683"/>
    <n v="14876366"/>
  </r>
  <r>
    <x v="14"/>
    <x v="2"/>
    <x v="1"/>
    <x v="0"/>
    <x v="2"/>
    <n v="180"/>
    <n v="5362"/>
    <n v="58"/>
    <n v="50683"/>
    <n v="14876366"/>
  </r>
  <r>
    <x v="14"/>
    <x v="2"/>
    <x v="1"/>
    <x v="0"/>
    <x v="3"/>
    <n v="0"/>
    <n v="0"/>
    <n v="0"/>
    <n v="50683"/>
    <n v="14876366"/>
  </r>
  <r>
    <x v="14"/>
    <x v="2"/>
    <x v="1"/>
    <x v="0"/>
    <x v="4"/>
    <n v="4"/>
    <n v="120"/>
    <n v="2"/>
    <n v="50683"/>
    <n v="14876366"/>
  </r>
  <r>
    <x v="14"/>
    <x v="2"/>
    <x v="1"/>
    <x v="0"/>
    <x v="5"/>
    <n v="0"/>
    <n v="0"/>
    <n v="0"/>
    <n v="50683"/>
    <n v="14876366"/>
  </r>
  <r>
    <x v="14"/>
    <x v="7"/>
    <x v="1"/>
    <x v="0"/>
    <x v="0"/>
    <n v="0"/>
    <n v="0"/>
    <n v="0"/>
    <n v="50713"/>
    <n v="11279179"/>
  </r>
  <r>
    <x v="14"/>
    <x v="7"/>
    <x v="1"/>
    <x v="0"/>
    <x v="1"/>
    <n v="0"/>
    <n v="0"/>
    <n v="0"/>
    <n v="50713"/>
    <n v="11279179"/>
  </r>
  <r>
    <x v="14"/>
    <x v="7"/>
    <x v="1"/>
    <x v="0"/>
    <x v="2"/>
    <n v="133"/>
    <n v="3914"/>
    <n v="39"/>
    <n v="50713"/>
    <n v="11279179"/>
  </r>
  <r>
    <x v="14"/>
    <x v="7"/>
    <x v="1"/>
    <x v="0"/>
    <x v="3"/>
    <n v="0"/>
    <n v="0"/>
    <n v="0"/>
    <n v="50713"/>
    <n v="11279179"/>
  </r>
  <r>
    <x v="14"/>
    <x v="7"/>
    <x v="1"/>
    <x v="0"/>
    <x v="4"/>
    <n v="15"/>
    <n v="480"/>
    <n v="4"/>
    <n v="50713"/>
    <n v="11279179"/>
  </r>
  <r>
    <x v="14"/>
    <x v="7"/>
    <x v="1"/>
    <x v="0"/>
    <x v="5"/>
    <n v="0"/>
    <n v="0"/>
    <n v="0"/>
    <n v="50713"/>
    <n v="11279179"/>
  </r>
  <r>
    <x v="14"/>
    <x v="3"/>
    <x v="0"/>
    <x v="0"/>
    <x v="0"/>
    <n v="0"/>
    <n v="0"/>
    <n v="0"/>
    <n v="50758"/>
    <n v="14501381"/>
  </r>
  <r>
    <x v="14"/>
    <x v="3"/>
    <x v="0"/>
    <x v="0"/>
    <x v="1"/>
    <n v="0"/>
    <n v="0"/>
    <n v="0"/>
    <n v="50758"/>
    <n v="14501381"/>
  </r>
  <r>
    <x v="14"/>
    <x v="3"/>
    <x v="0"/>
    <x v="0"/>
    <x v="2"/>
    <n v="153"/>
    <n v="4481"/>
    <n v="51"/>
    <n v="50758"/>
    <n v="14501381"/>
  </r>
  <r>
    <x v="14"/>
    <x v="3"/>
    <x v="0"/>
    <x v="0"/>
    <x v="3"/>
    <n v="0"/>
    <n v="0"/>
    <n v="0"/>
    <n v="50758"/>
    <n v="14501381"/>
  </r>
  <r>
    <x v="14"/>
    <x v="3"/>
    <x v="0"/>
    <x v="0"/>
    <x v="4"/>
    <n v="3"/>
    <n v="270"/>
    <n v="1"/>
    <n v="50758"/>
    <n v="14501381"/>
  </r>
  <r>
    <x v="14"/>
    <x v="3"/>
    <x v="0"/>
    <x v="0"/>
    <x v="5"/>
    <n v="1"/>
    <n v="30"/>
    <n v="1"/>
    <n v="50758"/>
    <n v="14501381"/>
  </r>
  <r>
    <x v="14"/>
    <x v="1"/>
    <x v="0"/>
    <x v="0"/>
    <x v="0"/>
    <n v="0"/>
    <n v="0"/>
    <n v="0"/>
    <n v="50915"/>
    <n v="14049631"/>
  </r>
  <r>
    <x v="14"/>
    <x v="1"/>
    <x v="0"/>
    <x v="0"/>
    <x v="1"/>
    <n v="0"/>
    <n v="0"/>
    <n v="0"/>
    <n v="50915"/>
    <n v="14049631"/>
  </r>
  <r>
    <x v="14"/>
    <x v="1"/>
    <x v="0"/>
    <x v="0"/>
    <x v="2"/>
    <n v="172"/>
    <n v="4916"/>
    <n v="49"/>
    <n v="50915"/>
    <n v="14049631"/>
  </r>
  <r>
    <x v="14"/>
    <x v="1"/>
    <x v="0"/>
    <x v="0"/>
    <x v="3"/>
    <n v="0"/>
    <n v="0"/>
    <n v="0"/>
    <n v="50915"/>
    <n v="14049631"/>
  </r>
  <r>
    <x v="14"/>
    <x v="1"/>
    <x v="0"/>
    <x v="0"/>
    <x v="4"/>
    <n v="2"/>
    <n v="60"/>
    <n v="1"/>
    <n v="50915"/>
    <n v="14049631"/>
  </r>
  <r>
    <x v="14"/>
    <x v="1"/>
    <x v="0"/>
    <x v="0"/>
    <x v="5"/>
    <n v="0"/>
    <n v="0"/>
    <n v="0"/>
    <n v="50915"/>
    <n v="14049631"/>
  </r>
  <r>
    <x v="14"/>
    <x v="4"/>
    <x v="0"/>
    <x v="0"/>
    <x v="0"/>
    <n v="0"/>
    <n v="0"/>
    <n v="0"/>
    <n v="51163"/>
    <n v="14093708"/>
  </r>
  <r>
    <x v="14"/>
    <x v="4"/>
    <x v="0"/>
    <x v="0"/>
    <x v="1"/>
    <n v="0"/>
    <n v="0"/>
    <n v="0"/>
    <n v="51163"/>
    <n v="14093708"/>
  </r>
  <r>
    <x v="14"/>
    <x v="4"/>
    <x v="0"/>
    <x v="0"/>
    <x v="2"/>
    <n v="146"/>
    <n v="4154"/>
    <n v="54"/>
    <n v="51163"/>
    <n v="14093708"/>
  </r>
  <r>
    <x v="14"/>
    <x v="4"/>
    <x v="0"/>
    <x v="0"/>
    <x v="3"/>
    <n v="0"/>
    <n v="0"/>
    <n v="0"/>
    <n v="51163"/>
    <n v="14093708"/>
  </r>
  <r>
    <x v="14"/>
    <x v="4"/>
    <x v="0"/>
    <x v="0"/>
    <x v="4"/>
    <n v="8"/>
    <n v="300"/>
    <n v="3"/>
    <n v="51163"/>
    <n v="14093708"/>
  </r>
  <r>
    <x v="14"/>
    <x v="4"/>
    <x v="0"/>
    <x v="0"/>
    <x v="5"/>
    <n v="2"/>
    <n v="60"/>
    <n v="2"/>
    <n v="51163"/>
    <n v="14093708"/>
  </r>
  <r>
    <x v="14"/>
    <x v="2"/>
    <x v="0"/>
    <x v="0"/>
    <x v="0"/>
    <n v="0"/>
    <n v="0"/>
    <n v="0"/>
    <n v="51460"/>
    <n v="14887397"/>
  </r>
  <r>
    <x v="14"/>
    <x v="2"/>
    <x v="0"/>
    <x v="0"/>
    <x v="1"/>
    <n v="0"/>
    <n v="0"/>
    <n v="0"/>
    <n v="51460"/>
    <n v="14887397"/>
  </r>
  <r>
    <x v="14"/>
    <x v="2"/>
    <x v="0"/>
    <x v="0"/>
    <x v="2"/>
    <n v="175"/>
    <n v="4936"/>
    <n v="68"/>
    <n v="51460"/>
    <n v="14887397"/>
  </r>
  <r>
    <x v="14"/>
    <x v="2"/>
    <x v="0"/>
    <x v="0"/>
    <x v="3"/>
    <n v="0"/>
    <n v="0"/>
    <n v="0"/>
    <n v="51460"/>
    <n v="14887397"/>
  </r>
  <r>
    <x v="14"/>
    <x v="2"/>
    <x v="0"/>
    <x v="0"/>
    <x v="4"/>
    <n v="0"/>
    <n v="0"/>
    <n v="0"/>
    <n v="51460"/>
    <n v="14887397"/>
  </r>
  <r>
    <x v="14"/>
    <x v="2"/>
    <x v="0"/>
    <x v="0"/>
    <x v="5"/>
    <n v="0"/>
    <n v="0"/>
    <n v="0"/>
    <n v="51460"/>
    <n v="14887397"/>
  </r>
  <r>
    <x v="14"/>
    <x v="7"/>
    <x v="0"/>
    <x v="0"/>
    <x v="0"/>
    <n v="0"/>
    <n v="0"/>
    <n v="0"/>
    <n v="51484"/>
    <n v="11245546"/>
  </r>
  <r>
    <x v="14"/>
    <x v="7"/>
    <x v="0"/>
    <x v="0"/>
    <x v="1"/>
    <n v="0"/>
    <n v="0"/>
    <n v="0"/>
    <n v="51484"/>
    <n v="11245546"/>
  </r>
  <r>
    <x v="14"/>
    <x v="7"/>
    <x v="0"/>
    <x v="0"/>
    <x v="2"/>
    <n v="115"/>
    <n v="3261"/>
    <n v="47"/>
    <n v="51484"/>
    <n v="11245546"/>
  </r>
  <r>
    <x v="14"/>
    <x v="7"/>
    <x v="0"/>
    <x v="0"/>
    <x v="3"/>
    <n v="1"/>
    <n v="30"/>
    <n v="1"/>
    <n v="51484"/>
    <n v="11245546"/>
  </r>
  <r>
    <x v="14"/>
    <x v="7"/>
    <x v="0"/>
    <x v="0"/>
    <x v="4"/>
    <n v="17"/>
    <n v="495"/>
    <n v="5"/>
    <n v="51484"/>
    <n v="11245546"/>
  </r>
  <r>
    <x v="14"/>
    <x v="7"/>
    <x v="0"/>
    <x v="0"/>
    <x v="5"/>
    <n v="0"/>
    <n v="0"/>
    <n v="0"/>
    <n v="51484"/>
    <n v="11245546"/>
  </r>
  <r>
    <x v="14"/>
    <x v="10"/>
    <x v="1"/>
    <x v="0"/>
    <x v="0"/>
    <n v="0"/>
    <n v="0"/>
    <n v="0"/>
    <n v="66848"/>
    <n v="21605550"/>
  </r>
  <r>
    <x v="14"/>
    <x v="10"/>
    <x v="1"/>
    <x v="0"/>
    <x v="1"/>
    <n v="0"/>
    <n v="0"/>
    <n v="0"/>
    <n v="66848"/>
    <n v="21605550"/>
  </r>
  <r>
    <x v="14"/>
    <x v="10"/>
    <x v="1"/>
    <x v="0"/>
    <x v="2"/>
    <n v="37"/>
    <n v="1289"/>
    <n v="16"/>
    <n v="66848"/>
    <n v="21605550"/>
  </r>
  <r>
    <x v="14"/>
    <x v="10"/>
    <x v="1"/>
    <x v="0"/>
    <x v="3"/>
    <n v="0"/>
    <n v="0"/>
    <n v="0"/>
    <n v="66848"/>
    <n v="21605550"/>
  </r>
  <r>
    <x v="14"/>
    <x v="10"/>
    <x v="1"/>
    <x v="0"/>
    <x v="4"/>
    <n v="1"/>
    <n v="30"/>
    <n v="1"/>
    <n v="66848"/>
    <n v="21605550"/>
  </r>
  <r>
    <x v="14"/>
    <x v="10"/>
    <x v="1"/>
    <x v="0"/>
    <x v="5"/>
    <n v="0"/>
    <n v="0"/>
    <n v="0"/>
    <n v="66848"/>
    <n v="21605550"/>
  </r>
  <r>
    <x v="14"/>
    <x v="10"/>
    <x v="0"/>
    <x v="0"/>
    <x v="0"/>
    <n v="0"/>
    <n v="0"/>
    <n v="0"/>
    <n v="67194"/>
    <n v="21590662"/>
  </r>
  <r>
    <x v="14"/>
    <x v="10"/>
    <x v="0"/>
    <x v="0"/>
    <x v="1"/>
    <n v="0"/>
    <n v="0"/>
    <n v="0"/>
    <n v="67194"/>
    <n v="21590662"/>
  </r>
  <r>
    <x v="14"/>
    <x v="10"/>
    <x v="0"/>
    <x v="0"/>
    <x v="2"/>
    <n v="58"/>
    <n v="1573"/>
    <n v="25"/>
    <n v="67194"/>
    <n v="21590662"/>
  </r>
  <r>
    <x v="14"/>
    <x v="10"/>
    <x v="0"/>
    <x v="0"/>
    <x v="3"/>
    <n v="0"/>
    <n v="0"/>
    <n v="0"/>
    <n v="67194"/>
    <n v="21590662"/>
  </r>
  <r>
    <x v="14"/>
    <x v="10"/>
    <x v="0"/>
    <x v="0"/>
    <x v="4"/>
    <n v="9"/>
    <n v="252"/>
    <n v="5"/>
    <n v="67194"/>
    <n v="21590662"/>
  </r>
  <r>
    <x v="14"/>
    <x v="10"/>
    <x v="0"/>
    <x v="0"/>
    <x v="5"/>
    <n v="0"/>
    <n v="0"/>
    <n v="0"/>
    <n v="67194"/>
    <n v="21590662"/>
  </r>
  <r>
    <x v="14"/>
    <x v="12"/>
    <x v="0"/>
    <x v="0"/>
    <x v="0"/>
    <n v="0"/>
    <n v="0"/>
    <n v="0"/>
    <n v="70395"/>
    <n v="14353173"/>
  </r>
  <r>
    <x v="14"/>
    <x v="12"/>
    <x v="0"/>
    <x v="0"/>
    <x v="1"/>
    <n v="0"/>
    <n v="0"/>
    <n v="0"/>
    <n v="70395"/>
    <n v="14353173"/>
  </r>
  <r>
    <x v="14"/>
    <x v="12"/>
    <x v="0"/>
    <x v="0"/>
    <x v="2"/>
    <n v="96"/>
    <n v="2624"/>
    <n v="42"/>
    <n v="70395"/>
    <n v="14353173"/>
  </r>
  <r>
    <x v="14"/>
    <x v="12"/>
    <x v="0"/>
    <x v="0"/>
    <x v="3"/>
    <n v="0"/>
    <n v="0"/>
    <n v="0"/>
    <n v="70395"/>
    <n v="14353173"/>
  </r>
  <r>
    <x v="14"/>
    <x v="12"/>
    <x v="0"/>
    <x v="0"/>
    <x v="4"/>
    <n v="18"/>
    <n v="540"/>
    <n v="3"/>
    <n v="70395"/>
    <n v="14353173"/>
  </r>
  <r>
    <x v="14"/>
    <x v="12"/>
    <x v="0"/>
    <x v="0"/>
    <x v="5"/>
    <n v="0"/>
    <n v="0"/>
    <n v="0"/>
    <n v="70395"/>
    <n v="14353173"/>
  </r>
  <r>
    <x v="14"/>
    <x v="12"/>
    <x v="1"/>
    <x v="0"/>
    <x v="0"/>
    <n v="0"/>
    <n v="0"/>
    <n v="0"/>
    <n v="70609"/>
    <n v="14467251"/>
  </r>
  <r>
    <x v="14"/>
    <x v="12"/>
    <x v="1"/>
    <x v="0"/>
    <x v="1"/>
    <n v="0"/>
    <n v="0"/>
    <n v="0"/>
    <n v="70609"/>
    <n v="14467251"/>
  </r>
  <r>
    <x v="14"/>
    <x v="12"/>
    <x v="1"/>
    <x v="0"/>
    <x v="2"/>
    <n v="91"/>
    <n v="2768"/>
    <n v="27"/>
    <n v="70609"/>
    <n v="14467251"/>
  </r>
  <r>
    <x v="14"/>
    <x v="12"/>
    <x v="1"/>
    <x v="0"/>
    <x v="3"/>
    <n v="0"/>
    <n v="0"/>
    <n v="0"/>
    <n v="70609"/>
    <n v="14467251"/>
  </r>
  <r>
    <x v="14"/>
    <x v="12"/>
    <x v="1"/>
    <x v="0"/>
    <x v="4"/>
    <n v="1"/>
    <n v="30"/>
    <n v="1"/>
    <n v="70609"/>
    <n v="14467251"/>
  </r>
  <r>
    <x v="14"/>
    <x v="12"/>
    <x v="1"/>
    <x v="0"/>
    <x v="5"/>
    <n v="0"/>
    <n v="0"/>
    <n v="0"/>
    <n v="70609"/>
    <n v="14467251"/>
  </r>
  <r>
    <x v="14"/>
    <x v="9"/>
    <x v="1"/>
    <x v="0"/>
    <x v="0"/>
    <n v="0"/>
    <n v="0"/>
    <n v="0"/>
    <n v="78475"/>
    <n v="15625282"/>
  </r>
  <r>
    <x v="14"/>
    <x v="9"/>
    <x v="1"/>
    <x v="0"/>
    <x v="1"/>
    <n v="0"/>
    <n v="0"/>
    <n v="0"/>
    <n v="78475"/>
    <n v="15625282"/>
  </r>
  <r>
    <x v="14"/>
    <x v="9"/>
    <x v="1"/>
    <x v="0"/>
    <x v="2"/>
    <n v="49"/>
    <n v="1572"/>
    <n v="17"/>
    <n v="78475"/>
    <n v="15625282"/>
  </r>
  <r>
    <x v="14"/>
    <x v="9"/>
    <x v="1"/>
    <x v="0"/>
    <x v="3"/>
    <n v="0"/>
    <n v="0"/>
    <n v="0"/>
    <n v="78475"/>
    <n v="15625282"/>
  </r>
  <r>
    <x v="14"/>
    <x v="9"/>
    <x v="1"/>
    <x v="0"/>
    <x v="4"/>
    <n v="0"/>
    <n v="0"/>
    <n v="0"/>
    <n v="78475"/>
    <n v="15625282"/>
  </r>
  <r>
    <x v="14"/>
    <x v="9"/>
    <x v="1"/>
    <x v="0"/>
    <x v="5"/>
    <n v="0"/>
    <n v="0"/>
    <n v="0"/>
    <n v="78475"/>
    <n v="15625282"/>
  </r>
  <r>
    <x v="14"/>
    <x v="9"/>
    <x v="0"/>
    <x v="0"/>
    <x v="0"/>
    <n v="0"/>
    <n v="0"/>
    <n v="0"/>
    <n v="79213"/>
    <n v="15746791"/>
  </r>
  <r>
    <x v="14"/>
    <x v="9"/>
    <x v="0"/>
    <x v="0"/>
    <x v="1"/>
    <n v="0"/>
    <n v="0"/>
    <n v="0"/>
    <n v="79213"/>
    <n v="15746791"/>
  </r>
  <r>
    <x v="14"/>
    <x v="9"/>
    <x v="0"/>
    <x v="0"/>
    <x v="2"/>
    <n v="66"/>
    <n v="1889"/>
    <n v="22"/>
    <n v="79213"/>
    <n v="15746791"/>
  </r>
  <r>
    <x v="14"/>
    <x v="9"/>
    <x v="0"/>
    <x v="0"/>
    <x v="3"/>
    <n v="0"/>
    <n v="0"/>
    <n v="0"/>
    <n v="79213"/>
    <n v="15746791"/>
  </r>
  <r>
    <x v="14"/>
    <x v="9"/>
    <x v="0"/>
    <x v="0"/>
    <x v="4"/>
    <n v="2"/>
    <n v="35"/>
    <n v="2"/>
    <n v="79213"/>
    <n v="15746791"/>
  </r>
  <r>
    <x v="14"/>
    <x v="9"/>
    <x v="0"/>
    <x v="0"/>
    <x v="5"/>
    <n v="0"/>
    <n v="0"/>
    <n v="0"/>
    <n v="79213"/>
    <n v="15746791"/>
  </r>
  <r>
    <x v="14"/>
    <x v="0"/>
    <x v="1"/>
    <x v="1"/>
    <x v="0"/>
    <n v="0"/>
    <n v="0"/>
    <n v="0"/>
    <n v="15465"/>
    <n v="2337309"/>
  </r>
  <r>
    <x v="14"/>
    <x v="0"/>
    <x v="1"/>
    <x v="1"/>
    <x v="1"/>
    <n v="0"/>
    <n v="0"/>
    <n v="0"/>
    <n v="15465"/>
    <n v="2337309"/>
  </r>
  <r>
    <x v="14"/>
    <x v="0"/>
    <x v="1"/>
    <x v="1"/>
    <x v="2"/>
    <n v="25"/>
    <n v="702"/>
    <n v="14"/>
    <n v="15465"/>
    <n v="2337309"/>
  </r>
  <r>
    <x v="14"/>
    <x v="0"/>
    <x v="1"/>
    <x v="1"/>
    <x v="3"/>
    <n v="1"/>
    <n v="30"/>
    <n v="1"/>
    <n v="15465"/>
    <n v="2337309"/>
  </r>
  <r>
    <x v="14"/>
    <x v="0"/>
    <x v="1"/>
    <x v="1"/>
    <x v="4"/>
    <n v="0"/>
    <n v="0"/>
    <n v="0"/>
    <n v="15465"/>
    <n v="2337309"/>
  </r>
  <r>
    <x v="14"/>
    <x v="0"/>
    <x v="1"/>
    <x v="1"/>
    <x v="5"/>
    <n v="0"/>
    <n v="0"/>
    <n v="0"/>
    <n v="15465"/>
    <n v="2337309"/>
  </r>
  <r>
    <x v="14"/>
    <x v="6"/>
    <x v="1"/>
    <x v="1"/>
    <x v="0"/>
    <n v="0"/>
    <n v="0"/>
    <n v="0"/>
    <n v="16342"/>
    <n v="4136265"/>
  </r>
  <r>
    <x v="14"/>
    <x v="6"/>
    <x v="1"/>
    <x v="1"/>
    <x v="1"/>
    <n v="0"/>
    <n v="0"/>
    <n v="0"/>
    <n v="16342"/>
    <n v="4136265"/>
  </r>
  <r>
    <x v="14"/>
    <x v="6"/>
    <x v="1"/>
    <x v="1"/>
    <x v="2"/>
    <n v="177"/>
    <n v="5475"/>
    <n v="28"/>
    <n v="16342"/>
    <n v="4136265"/>
  </r>
  <r>
    <x v="14"/>
    <x v="6"/>
    <x v="1"/>
    <x v="1"/>
    <x v="3"/>
    <n v="9"/>
    <n v="270"/>
    <n v="1"/>
    <n v="16342"/>
    <n v="4136265"/>
  </r>
  <r>
    <x v="14"/>
    <x v="6"/>
    <x v="1"/>
    <x v="1"/>
    <x v="4"/>
    <n v="10"/>
    <n v="300"/>
    <n v="7"/>
    <n v="16342"/>
    <n v="4136265"/>
  </r>
  <r>
    <x v="14"/>
    <x v="6"/>
    <x v="1"/>
    <x v="1"/>
    <x v="5"/>
    <n v="0"/>
    <n v="0"/>
    <n v="0"/>
    <n v="16342"/>
    <n v="4136265"/>
  </r>
  <r>
    <x v="14"/>
    <x v="1"/>
    <x v="1"/>
    <x v="1"/>
    <x v="0"/>
    <n v="0"/>
    <n v="0"/>
    <n v="0"/>
    <n v="19012"/>
    <n v="5312241"/>
  </r>
  <r>
    <x v="14"/>
    <x v="1"/>
    <x v="1"/>
    <x v="1"/>
    <x v="1"/>
    <n v="0"/>
    <n v="0"/>
    <n v="0"/>
    <n v="19012"/>
    <n v="5312241"/>
  </r>
  <r>
    <x v="14"/>
    <x v="1"/>
    <x v="1"/>
    <x v="1"/>
    <x v="2"/>
    <n v="96"/>
    <n v="2797"/>
    <n v="21"/>
    <n v="19012"/>
    <n v="5312241"/>
  </r>
  <r>
    <x v="14"/>
    <x v="1"/>
    <x v="1"/>
    <x v="1"/>
    <x v="3"/>
    <n v="0"/>
    <n v="0"/>
    <n v="0"/>
    <n v="19012"/>
    <n v="5312241"/>
  </r>
  <r>
    <x v="14"/>
    <x v="1"/>
    <x v="1"/>
    <x v="1"/>
    <x v="4"/>
    <n v="2"/>
    <n v="120"/>
    <n v="2"/>
    <n v="19012"/>
    <n v="5312241"/>
  </r>
  <r>
    <x v="14"/>
    <x v="1"/>
    <x v="1"/>
    <x v="1"/>
    <x v="5"/>
    <n v="0"/>
    <n v="0"/>
    <n v="0"/>
    <n v="19012"/>
    <n v="5312241"/>
  </r>
  <r>
    <x v="14"/>
    <x v="4"/>
    <x v="1"/>
    <x v="1"/>
    <x v="0"/>
    <n v="5"/>
    <n v="150"/>
    <n v="2"/>
    <n v="19068"/>
    <n v="4625183"/>
  </r>
  <r>
    <x v="14"/>
    <x v="4"/>
    <x v="1"/>
    <x v="1"/>
    <x v="1"/>
    <n v="0"/>
    <n v="0"/>
    <n v="0"/>
    <n v="19068"/>
    <n v="4625183"/>
  </r>
  <r>
    <x v="14"/>
    <x v="4"/>
    <x v="1"/>
    <x v="1"/>
    <x v="2"/>
    <n v="181"/>
    <n v="5570"/>
    <n v="29"/>
    <n v="19068"/>
    <n v="4625183"/>
  </r>
  <r>
    <x v="14"/>
    <x v="4"/>
    <x v="1"/>
    <x v="1"/>
    <x v="3"/>
    <n v="0"/>
    <n v="0"/>
    <n v="0"/>
    <n v="19068"/>
    <n v="4625183"/>
  </r>
  <r>
    <x v="14"/>
    <x v="4"/>
    <x v="1"/>
    <x v="1"/>
    <x v="4"/>
    <n v="1"/>
    <n v="30"/>
    <n v="1"/>
    <n v="19068"/>
    <n v="4625183"/>
  </r>
  <r>
    <x v="14"/>
    <x v="4"/>
    <x v="1"/>
    <x v="1"/>
    <x v="5"/>
    <n v="0"/>
    <n v="0"/>
    <n v="0"/>
    <n v="19068"/>
    <n v="4625183"/>
  </r>
  <r>
    <x v="14"/>
    <x v="3"/>
    <x v="1"/>
    <x v="1"/>
    <x v="0"/>
    <n v="0"/>
    <n v="0"/>
    <n v="0"/>
    <n v="19599"/>
    <n v="5108238"/>
  </r>
  <r>
    <x v="14"/>
    <x v="3"/>
    <x v="1"/>
    <x v="1"/>
    <x v="1"/>
    <n v="0"/>
    <n v="0"/>
    <n v="0"/>
    <n v="19599"/>
    <n v="5108238"/>
  </r>
  <r>
    <x v="14"/>
    <x v="3"/>
    <x v="1"/>
    <x v="1"/>
    <x v="2"/>
    <n v="155"/>
    <n v="4768"/>
    <n v="26"/>
    <n v="19599"/>
    <n v="5108238"/>
  </r>
  <r>
    <x v="14"/>
    <x v="3"/>
    <x v="1"/>
    <x v="1"/>
    <x v="3"/>
    <n v="1"/>
    <n v="30"/>
    <n v="1"/>
    <n v="19599"/>
    <n v="5108238"/>
  </r>
  <r>
    <x v="14"/>
    <x v="3"/>
    <x v="1"/>
    <x v="1"/>
    <x v="4"/>
    <n v="0"/>
    <n v="0"/>
    <n v="0"/>
    <n v="19599"/>
    <n v="5108238"/>
  </r>
  <r>
    <x v="14"/>
    <x v="3"/>
    <x v="1"/>
    <x v="1"/>
    <x v="5"/>
    <n v="0"/>
    <n v="0"/>
    <n v="0"/>
    <n v="19599"/>
    <n v="5108238"/>
  </r>
  <r>
    <x v="14"/>
    <x v="5"/>
    <x v="1"/>
    <x v="1"/>
    <x v="0"/>
    <n v="0"/>
    <n v="0"/>
    <n v="0"/>
    <n v="20034"/>
    <n v="4848204"/>
  </r>
  <r>
    <x v="14"/>
    <x v="5"/>
    <x v="1"/>
    <x v="1"/>
    <x v="1"/>
    <n v="0"/>
    <n v="0"/>
    <n v="0"/>
    <n v="20034"/>
    <n v="4848204"/>
  </r>
  <r>
    <x v="14"/>
    <x v="5"/>
    <x v="1"/>
    <x v="1"/>
    <x v="2"/>
    <n v="219"/>
    <n v="6912"/>
    <n v="35"/>
    <n v="20034"/>
    <n v="4848204"/>
  </r>
  <r>
    <x v="14"/>
    <x v="5"/>
    <x v="1"/>
    <x v="1"/>
    <x v="3"/>
    <n v="4"/>
    <n v="120"/>
    <n v="1"/>
    <n v="20034"/>
    <n v="4848204"/>
  </r>
  <r>
    <x v="14"/>
    <x v="5"/>
    <x v="1"/>
    <x v="1"/>
    <x v="4"/>
    <n v="4"/>
    <n v="100"/>
    <n v="2"/>
    <n v="20034"/>
    <n v="4848204"/>
  </r>
  <r>
    <x v="14"/>
    <x v="5"/>
    <x v="1"/>
    <x v="1"/>
    <x v="5"/>
    <n v="0"/>
    <n v="0"/>
    <n v="0"/>
    <n v="20034"/>
    <n v="4848204"/>
  </r>
  <r>
    <x v="14"/>
    <x v="2"/>
    <x v="1"/>
    <x v="1"/>
    <x v="0"/>
    <n v="0"/>
    <n v="0"/>
    <n v="0"/>
    <n v="20803"/>
    <n v="5585525"/>
  </r>
  <r>
    <x v="14"/>
    <x v="2"/>
    <x v="1"/>
    <x v="1"/>
    <x v="1"/>
    <n v="0"/>
    <n v="0"/>
    <n v="0"/>
    <n v="20803"/>
    <n v="5585525"/>
  </r>
  <r>
    <x v="14"/>
    <x v="2"/>
    <x v="1"/>
    <x v="1"/>
    <x v="2"/>
    <n v="96"/>
    <n v="2737"/>
    <n v="23"/>
    <n v="20803"/>
    <n v="5585525"/>
  </r>
  <r>
    <x v="14"/>
    <x v="2"/>
    <x v="1"/>
    <x v="1"/>
    <x v="3"/>
    <n v="0"/>
    <n v="0"/>
    <n v="0"/>
    <n v="20803"/>
    <n v="5585525"/>
  </r>
  <r>
    <x v="14"/>
    <x v="2"/>
    <x v="1"/>
    <x v="1"/>
    <x v="4"/>
    <n v="8"/>
    <n v="240"/>
    <n v="1"/>
    <n v="20803"/>
    <n v="5585525"/>
  </r>
  <r>
    <x v="14"/>
    <x v="2"/>
    <x v="1"/>
    <x v="1"/>
    <x v="5"/>
    <n v="1"/>
    <n v="30"/>
    <n v="1"/>
    <n v="20803"/>
    <n v="5585525"/>
  </r>
  <r>
    <x v="14"/>
    <x v="7"/>
    <x v="1"/>
    <x v="1"/>
    <x v="0"/>
    <n v="0"/>
    <n v="0"/>
    <n v="0"/>
    <n v="22126"/>
    <n v="5358666"/>
  </r>
  <r>
    <x v="14"/>
    <x v="7"/>
    <x v="1"/>
    <x v="1"/>
    <x v="1"/>
    <n v="0"/>
    <n v="0"/>
    <n v="0"/>
    <n v="22126"/>
    <n v="5358666"/>
  </r>
  <r>
    <x v="14"/>
    <x v="7"/>
    <x v="1"/>
    <x v="1"/>
    <x v="2"/>
    <n v="204"/>
    <n v="5793"/>
    <n v="32"/>
    <n v="22126"/>
    <n v="5358666"/>
  </r>
  <r>
    <x v="14"/>
    <x v="7"/>
    <x v="1"/>
    <x v="1"/>
    <x v="3"/>
    <n v="0"/>
    <n v="0"/>
    <n v="0"/>
    <n v="22126"/>
    <n v="5358666"/>
  </r>
  <r>
    <x v="14"/>
    <x v="7"/>
    <x v="1"/>
    <x v="1"/>
    <x v="4"/>
    <n v="9"/>
    <n v="233"/>
    <n v="4"/>
    <n v="22126"/>
    <n v="5358666"/>
  </r>
  <r>
    <x v="14"/>
    <x v="7"/>
    <x v="1"/>
    <x v="1"/>
    <x v="5"/>
    <n v="0"/>
    <n v="0"/>
    <n v="0"/>
    <n v="22126"/>
    <n v="5358666"/>
  </r>
  <r>
    <x v="14"/>
    <x v="0"/>
    <x v="0"/>
    <x v="1"/>
    <x v="0"/>
    <n v="9"/>
    <n v="270"/>
    <n v="4"/>
    <n v="25996"/>
    <n v="3760051"/>
  </r>
  <r>
    <x v="14"/>
    <x v="0"/>
    <x v="0"/>
    <x v="1"/>
    <x v="1"/>
    <n v="3"/>
    <n v="90"/>
    <n v="2"/>
    <n v="25996"/>
    <n v="3760051"/>
  </r>
  <r>
    <x v="14"/>
    <x v="0"/>
    <x v="0"/>
    <x v="1"/>
    <x v="2"/>
    <n v="223"/>
    <n v="6377"/>
    <n v="80"/>
    <n v="25996"/>
    <n v="3760051"/>
  </r>
  <r>
    <x v="14"/>
    <x v="0"/>
    <x v="0"/>
    <x v="1"/>
    <x v="3"/>
    <n v="18"/>
    <n v="600"/>
    <n v="7"/>
    <n v="25996"/>
    <n v="3760051"/>
  </r>
  <r>
    <x v="14"/>
    <x v="0"/>
    <x v="0"/>
    <x v="1"/>
    <x v="4"/>
    <n v="26"/>
    <n v="840"/>
    <n v="11"/>
    <n v="25996"/>
    <n v="3760051"/>
  </r>
  <r>
    <x v="14"/>
    <x v="0"/>
    <x v="0"/>
    <x v="1"/>
    <x v="5"/>
    <n v="1"/>
    <n v="30"/>
    <n v="1"/>
    <n v="25996"/>
    <n v="3760051"/>
  </r>
  <r>
    <x v="14"/>
    <x v="6"/>
    <x v="0"/>
    <x v="1"/>
    <x v="0"/>
    <n v="21"/>
    <n v="690"/>
    <n v="5"/>
    <n v="27739"/>
    <n v="6601800"/>
  </r>
  <r>
    <x v="14"/>
    <x v="6"/>
    <x v="0"/>
    <x v="1"/>
    <x v="1"/>
    <n v="0"/>
    <n v="0"/>
    <n v="0"/>
    <n v="27739"/>
    <n v="6601800"/>
  </r>
  <r>
    <x v="14"/>
    <x v="6"/>
    <x v="0"/>
    <x v="1"/>
    <x v="2"/>
    <n v="432"/>
    <n v="12397"/>
    <n v="119"/>
    <n v="27739"/>
    <n v="6601800"/>
  </r>
  <r>
    <x v="14"/>
    <x v="6"/>
    <x v="0"/>
    <x v="1"/>
    <x v="3"/>
    <n v="16"/>
    <n v="720"/>
    <n v="4"/>
    <n v="27739"/>
    <n v="6601800"/>
  </r>
  <r>
    <x v="14"/>
    <x v="6"/>
    <x v="0"/>
    <x v="1"/>
    <x v="4"/>
    <n v="90"/>
    <n v="2915"/>
    <n v="34"/>
    <n v="27739"/>
    <n v="6601800"/>
  </r>
  <r>
    <x v="14"/>
    <x v="6"/>
    <x v="0"/>
    <x v="1"/>
    <x v="5"/>
    <n v="1"/>
    <n v="30"/>
    <n v="1"/>
    <n v="27739"/>
    <n v="6601800"/>
  </r>
  <r>
    <x v="14"/>
    <x v="1"/>
    <x v="0"/>
    <x v="1"/>
    <x v="0"/>
    <n v="27"/>
    <n v="810"/>
    <n v="9"/>
    <n v="31701"/>
    <n v="8280032"/>
  </r>
  <r>
    <x v="14"/>
    <x v="1"/>
    <x v="0"/>
    <x v="1"/>
    <x v="1"/>
    <n v="1"/>
    <n v="30"/>
    <n v="1"/>
    <n v="31701"/>
    <n v="8280032"/>
  </r>
  <r>
    <x v="14"/>
    <x v="1"/>
    <x v="0"/>
    <x v="1"/>
    <x v="2"/>
    <n v="453"/>
    <n v="13171"/>
    <n v="138"/>
    <n v="31701"/>
    <n v="8280032"/>
  </r>
  <r>
    <x v="14"/>
    <x v="1"/>
    <x v="0"/>
    <x v="1"/>
    <x v="3"/>
    <n v="30"/>
    <n v="900"/>
    <n v="7"/>
    <n v="31701"/>
    <n v="8280032"/>
  </r>
  <r>
    <x v="14"/>
    <x v="1"/>
    <x v="0"/>
    <x v="1"/>
    <x v="4"/>
    <n v="58"/>
    <n v="1781"/>
    <n v="18"/>
    <n v="31701"/>
    <n v="8280032"/>
  </r>
  <r>
    <x v="14"/>
    <x v="1"/>
    <x v="0"/>
    <x v="1"/>
    <x v="5"/>
    <n v="3"/>
    <n v="150"/>
    <n v="1"/>
    <n v="31701"/>
    <n v="8280032"/>
  </r>
  <r>
    <x v="14"/>
    <x v="4"/>
    <x v="0"/>
    <x v="1"/>
    <x v="0"/>
    <n v="36"/>
    <n v="1208"/>
    <n v="10"/>
    <n v="31754"/>
    <n v="7526261"/>
  </r>
  <r>
    <x v="14"/>
    <x v="4"/>
    <x v="0"/>
    <x v="1"/>
    <x v="1"/>
    <n v="0"/>
    <n v="0"/>
    <n v="0"/>
    <n v="31754"/>
    <n v="7526261"/>
  </r>
  <r>
    <x v="14"/>
    <x v="4"/>
    <x v="0"/>
    <x v="1"/>
    <x v="2"/>
    <n v="430"/>
    <n v="12816"/>
    <n v="120"/>
    <n v="31754"/>
    <n v="7526261"/>
  </r>
  <r>
    <x v="14"/>
    <x v="4"/>
    <x v="0"/>
    <x v="1"/>
    <x v="3"/>
    <n v="11"/>
    <n v="510"/>
    <n v="7"/>
    <n v="31754"/>
    <n v="7526261"/>
  </r>
  <r>
    <x v="14"/>
    <x v="4"/>
    <x v="0"/>
    <x v="1"/>
    <x v="4"/>
    <n v="44"/>
    <n v="1560"/>
    <n v="26"/>
    <n v="31754"/>
    <n v="7526261"/>
  </r>
  <r>
    <x v="14"/>
    <x v="4"/>
    <x v="0"/>
    <x v="1"/>
    <x v="5"/>
    <n v="5"/>
    <n v="150"/>
    <n v="2"/>
    <n v="31754"/>
    <n v="7526261"/>
  </r>
  <r>
    <x v="14"/>
    <x v="5"/>
    <x v="0"/>
    <x v="1"/>
    <x v="0"/>
    <n v="14"/>
    <n v="420"/>
    <n v="4"/>
    <n v="31768"/>
    <n v="7233566"/>
  </r>
  <r>
    <x v="14"/>
    <x v="5"/>
    <x v="0"/>
    <x v="1"/>
    <x v="1"/>
    <n v="0"/>
    <n v="0"/>
    <n v="0"/>
    <n v="31768"/>
    <n v="7233566"/>
  </r>
  <r>
    <x v="14"/>
    <x v="5"/>
    <x v="0"/>
    <x v="1"/>
    <x v="2"/>
    <n v="395"/>
    <n v="11439"/>
    <n v="122"/>
    <n v="31768"/>
    <n v="7233566"/>
  </r>
  <r>
    <x v="14"/>
    <x v="5"/>
    <x v="0"/>
    <x v="1"/>
    <x v="3"/>
    <n v="4"/>
    <n v="300"/>
    <n v="1"/>
    <n v="31768"/>
    <n v="7233566"/>
  </r>
  <r>
    <x v="14"/>
    <x v="5"/>
    <x v="0"/>
    <x v="1"/>
    <x v="4"/>
    <n v="101"/>
    <n v="3040"/>
    <n v="34"/>
    <n v="31768"/>
    <n v="7233566"/>
  </r>
  <r>
    <x v="14"/>
    <x v="5"/>
    <x v="0"/>
    <x v="1"/>
    <x v="5"/>
    <n v="2"/>
    <n v="60"/>
    <n v="2"/>
    <n v="31768"/>
    <n v="7233566"/>
  </r>
  <r>
    <x v="14"/>
    <x v="3"/>
    <x v="0"/>
    <x v="1"/>
    <x v="0"/>
    <n v="19"/>
    <n v="600"/>
    <n v="6"/>
    <n v="32369"/>
    <n v="8339900"/>
  </r>
  <r>
    <x v="14"/>
    <x v="3"/>
    <x v="0"/>
    <x v="1"/>
    <x v="1"/>
    <n v="1"/>
    <n v="30"/>
    <n v="1"/>
    <n v="32369"/>
    <n v="8339900"/>
  </r>
  <r>
    <x v="14"/>
    <x v="3"/>
    <x v="0"/>
    <x v="1"/>
    <x v="2"/>
    <n v="431"/>
    <n v="12716"/>
    <n v="126"/>
    <n v="32369"/>
    <n v="8339900"/>
  </r>
  <r>
    <x v="14"/>
    <x v="3"/>
    <x v="0"/>
    <x v="1"/>
    <x v="3"/>
    <n v="16"/>
    <n v="720"/>
    <n v="4"/>
    <n v="32369"/>
    <n v="8339900"/>
  </r>
  <r>
    <x v="14"/>
    <x v="3"/>
    <x v="0"/>
    <x v="1"/>
    <x v="4"/>
    <n v="48"/>
    <n v="1535"/>
    <n v="19"/>
    <n v="32369"/>
    <n v="8339900"/>
  </r>
  <r>
    <x v="14"/>
    <x v="3"/>
    <x v="0"/>
    <x v="1"/>
    <x v="5"/>
    <n v="0"/>
    <n v="0"/>
    <n v="0"/>
    <n v="32369"/>
    <n v="8339900"/>
  </r>
  <r>
    <x v="14"/>
    <x v="8"/>
    <x v="1"/>
    <x v="1"/>
    <x v="0"/>
    <n v="0"/>
    <n v="0"/>
    <n v="0"/>
    <n v="33183"/>
    <n v="11704899"/>
  </r>
  <r>
    <x v="14"/>
    <x v="8"/>
    <x v="1"/>
    <x v="1"/>
    <x v="1"/>
    <n v="0"/>
    <n v="0"/>
    <n v="0"/>
    <n v="33183"/>
    <n v="11704899"/>
  </r>
  <r>
    <x v="14"/>
    <x v="8"/>
    <x v="1"/>
    <x v="1"/>
    <x v="2"/>
    <n v="109"/>
    <n v="3130"/>
    <n v="15"/>
    <n v="33183"/>
    <n v="11704899"/>
  </r>
  <r>
    <x v="14"/>
    <x v="8"/>
    <x v="1"/>
    <x v="1"/>
    <x v="3"/>
    <n v="0"/>
    <n v="0"/>
    <n v="0"/>
    <n v="33183"/>
    <n v="11704899"/>
  </r>
  <r>
    <x v="14"/>
    <x v="8"/>
    <x v="1"/>
    <x v="1"/>
    <x v="4"/>
    <n v="2"/>
    <n v="60"/>
    <n v="1"/>
    <n v="33183"/>
    <n v="11704899"/>
  </r>
  <r>
    <x v="14"/>
    <x v="8"/>
    <x v="1"/>
    <x v="1"/>
    <x v="5"/>
    <n v="0"/>
    <n v="0"/>
    <n v="0"/>
    <n v="33183"/>
    <n v="11704899"/>
  </r>
  <r>
    <x v="14"/>
    <x v="2"/>
    <x v="0"/>
    <x v="1"/>
    <x v="0"/>
    <n v="21"/>
    <n v="630"/>
    <n v="6"/>
    <n v="33277"/>
    <n v="8750806"/>
  </r>
  <r>
    <x v="14"/>
    <x v="2"/>
    <x v="0"/>
    <x v="1"/>
    <x v="1"/>
    <n v="2"/>
    <n v="60"/>
    <n v="2"/>
    <n v="33277"/>
    <n v="8750806"/>
  </r>
  <r>
    <x v="14"/>
    <x v="2"/>
    <x v="0"/>
    <x v="1"/>
    <x v="2"/>
    <n v="486"/>
    <n v="14151"/>
    <n v="155"/>
    <n v="33277"/>
    <n v="8750806"/>
  </r>
  <r>
    <x v="14"/>
    <x v="2"/>
    <x v="0"/>
    <x v="1"/>
    <x v="3"/>
    <n v="19"/>
    <n v="630"/>
    <n v="5"/>
    <n v="33277"/>
    <n v="8750806"/>
  </r>
  <r>
    <x v="14"/>
    <x v="2"/>
    <x v="0"/>
    <x v="1"/>
    <x v="4"/>
    <n v="42"/>
    <n v="1260"/>
    <n v="14"/>
    <n v="33277"/>
    <n v="8750806"/>
  </r>
  <r>
    <x v="14"/>
    <x v="2"/>
    <x v="0"/>
    <x v="1"/>
    <x v="5"/>
    <n v="3"/>
    <n v="90"/>
    <n v="3"/>
    <n v="33277"/>
    <n v="8750806"/>
  </r>
  <r>
    <x v="14"/>
    <x v="7"/>
    <x v="0"/>
    <x v="1"/>
    <x v="0"/>
    <n v="0"/>
    <n v="0"/>
    <n v="0"/>
    <n v="34037"/>
    <n v="7796677"/>
  </r>
  <r>
    <x v="14"/>
    <x v="7"/>
    <x v="0"/>
    <x v="1"/>
    <x v="1"/>
    <n v="0"/>
    <n v="0"/>
    <n v="0"/>
    <n v="34037"/>
    <n v="7796677"/>
  </r>
  <r>
    <x v="14"/>
    <x v="7"/>
    <x v="0"/>
    <x v="1"/>
    <x v="2"/>
    <n v="450"/>
    <n v="13380"/>
    <n v="131"/>
    <n v="34037"/>
    <n v="7796677"/>
  </r>
  <r>
    <x v="14"/>
    <x v="7"/>
    <x v="0"/>
    <x v="1"/>
    <x v="3"/>
    <n v="0"/>
    <n v="0"/>
    <n v="0"/>
    <n v="34037"/>
    <n v="7796677"/>
  </r>
  <r>
    <x v="14"/>
    <x v="7"/>
    <x v="0"/>
    <x v="1"/>
    <x v="4"/>
    <n v="121"/>
    <n v="3685"/>
    <n v="29"/>
    <n v="34037"/>
    <n v="7796677"/>
  </r>
  <r>
    <x v="14"/>
    <x v="7"/>
    <x v="0"/>
    <x v="1"/>
    <x v="5"/>
    <n v="5"/>
    <n v="141"/>
    <n v="1"/>
    <n v="34037"/>
    <n v="7796677"/>
  </r>
  <r>
    <x v="14"/>
    <x v="11"/>
    <x v="1"/>
    <x v="1"/>
    <x v="0"/>
    <n v="0"/>
    <n v="0"/>
    <n v="0"/>
    <n v="35783"/>
    <n v="12521920"/>
  </r>
  <r>
    <x v="14"/>
    <x v="11"/>
    <x v="1"/>
    <x v="1"/>
    <x v="1"/>
    <n v="0"/>
    <n v="0"/>
    <n v="0"/>
    <n v="35783"/>
    <n v="12521920"/>
  </r>
  <r>
    <x v="14"/>
    <x v="11"/>
    <x v="1"/>
    <x v="1"/>
    <x v="2"/>
    <n v="33"/>
    <n v="1094"/>
    <n v="12"/>
    <n v="35783"/>
    <n v="12521920"/>
  </r>
  <r>
    <x v="14"/>
    <x v="11"/>
    <x v="1"/>
    <x v="1"/>
    <x v="3"/>
    <n v="0"/>
    <n v="0"/>
    <n v="0"/>
    <n v="35783"/>
    <n v="12521920"/>
  </r>
  <r>
    <x v="14"/>
    <x v="11"/>
    <x v="1"/>
    <x v="1"/>
    <x v="4"/>
    <n v="2"/>
    <n v="180"/>
    <n v="1"/>
    <n v="35783"/>
    <n v="12521920"/>
  </r>
  <r>
    <x v="14"/>
    <x v="11"/>
    <x v="1"/>
    <x v="1"/>
    <x v="5"/>
    <n v="0"/>
    <n v="0"/>
    <n v="0"/>
    <n v="35783"/>
    <n v="12521920"/>
  </r>
  <r>
    <x v="14"/>
    <x v="9"/>
    <x v="1"/>
    <x v="1"/>
    <x v="0"/>
    <n v="0"/>
    <n v="0"/>
    <n v="0"/>
    <n v="36960"/>
    <n v="10417009"/>
  </r>
  <r>
    <x v="14"/>
    <x v="9"/>
    <x v="1"/>
    <x v="1"/>
    <x v="1"/>
    <n v="0"/>
    <n v="0"/>
    <n v="0"/>
    <n v="36960"/>
    <n v="10417009"/>
  </r>
  <r>
    <x v="14"/>
    <x v="9"/>
    <x v="1"/>
    <x v="1"/>
    <x v="2"/>
    <n v="10"/>
    <n v="292"/>
    <n v="7"/>
    <n v="36960"/>
    <n v="10417009"/>
  </r>
  <r>
    <x v="14"/>
    <x v="9"/>
    <x v="1"/>
    <x v="1"/>
    <x v="3"/>
    <n v="0"/>
    <n v="0"/>
    <n v="0"/>
    <n v="36960"/>
    <n v="10417009"/>
  </r>
  <r>
    <x v="14"/>
    <x v="9"/>
    <x v="1"/>
    <x v="1"/>
    <x v="4"/>
    <n v="12"/>
    <n v="540"/>
    <n v="4"/>
    <n v="36960"/>
    <n v="10417009"/>
  </r>
  <r>
    <x v="14"/>
    <x v="9"/>
    <x v="1"/>
    <x v="1"/>
    <x v="5"/>
    <n v="0"/>
    <n v="0"/>
    <n v="0"/>
    <n v="36960"/>
    <n v="10417009"/>
  </r>
  <r>
    <x v="14"/>
    <x v="10"/>
    <x v="1"/>
    <x v="1"/>
    <x v="0"/>
    <n v="0"/>
    <n v="0"/>
    <n v="0"/>
    <n v="40265"/>
    <n v="13181457"/>
  </r>
  <r>
    <x v="14"/>
    <x v="10"/>
    <x v="1"/>
    <x v="1"/>
    <x v="1"/>
    <n v="0"/>
    <n v="0"/>
    <n v="0"/>
    <n v="40265"/>
    <n v="13181457"/>
  </r>
  <r>
    <x v="14"/>
    <x v="10"/>
    <x v="1"/>
    <x v="1"/>
    <x v="2"/>
    <n v="39"/>
    <n v="1009"/>
    <n v="18"/>
    <n v="40265"/>
    <n v="13181457"/>
  </r>
  <r>
    <x v="14"/>
    <x v="10"/>
    <x v="1"/>
    <x v="1"/>
    <x v="3"/>
    <n v="0"/>
    <n v="0"/>
    <n v="0"/>
    <n v="40265"/>
    <n v="13181457"/>
  </r>
  <r>
    <x v="14"/>
    <x v="10"/>
    <x v="1"/>
    <x v="1"/>
    <x v="4"/>
    <n v="27"/>
    <n v="978"/>
    <n v="9"/>
    <n v="40265"/>
    <n v="13181457"/>
  </r>
  <r>
    <x v="14"/>
    <x v="10"/>
    <x v="1"/>
    <x v="1"/>
    <x v="5"/>
    <n v="0"/>
    <n v="0"/>
    <n v="0"/>
    <n v="40265"/>
    <n v="13181457"/>
  </r>
  <r>
    <x v="14"/>
    <x v="8"/>
    <x v="0"/>
    <x v="1"/>
    <x v="0"/>
    <n v="0"/>
    <n v="0"/>
    <n v="0"/>
    <n v="41235"/>
    <n v="14595451"/>
  </r>
  <r>
    <x v="14"/>
    <x v="8"/>
    <x v="0"/>
    <x v="1"/>
    <x v="1"/>
    <n v="0"/>
    <n v="0"/>
    <n v="0"/>
    <n v="41235"/>
    <n v="14595451"/>
  </r>
  <r>
    <x v="14"/>
    <x v="8"/>
    <x v="0"/>
    <x v="1"/>
    <x v="2"/>
    <n v="69"/>
    <n v="2037"/>
    <n v="36"/>
    <n v="41235"/>
    <n v="14595451"/>
  </r>
  <r>
    <x v="14"/>
    <x v="8"/>
    <x v="0"/>
    <x v="1"/>
    <x v="3"/>
    <n v="0"/>
    <n v="0"/>
    <n v="0"/>
    <n v="41235"/>
    <n v="14595451"/>
  </r>
  <r>
    <x v="14"/>
    <x v="8"/>
    <x v="0"/>
    <x v="1"/>
    <x v="4"/>
    <n v="34"/>
    <n v="986"/>
    <n v="6"/>
    <n v="41235"/>
    <n v="14595451"/>
  </r>
  <r>
    <x v="14"/>
    <x v="8"/>
    <x v="0"/>
    <x v="1"/>
    <x v="5"/>
    <n v="0"/>
    <n v="0"/>
    <n v="0"/>
    <n v="41235"/>
    <n v="14595451"/>
  </r>
  <r>
    <x v="14"/>
    <x v="12"/>
    <x v="1"/>
    <x v="1"/>
    <x v="0"/>
    <n v="0"/>
    <n v="0"/>
    <n v="0"/>
    <n v="43763"/>
    <n v="9353571"/>
  </r>
  <r>
    <x v="14"/>
    <x v="12"/>
    <x v="1"/>
    <x v="1"/>
    <x v="1"/>
    <n v="0"/>
    <n v="0"/>
    <n v="0"/>
    <n v="43763"/>
    <n v="9353571"/>
  </r>
  <r>
    <x v="14"/>
    <x v="12"/>
    <x v="1"/>
    <x v="1"/>
    <x v="2"/>
    <n v="146"/>
    <n v="4207"/>
    <n v="28"/>
    <n v="43763"/>
    <n v="9353571"/>
  </r>
  <r>
    <x v="14"/>
    <x v="12"/>
    <x v="1"/>
    <x v="1"/>
    <x v="3"/>
    <n v="0"/>
    <n v="0"/>
    <n v="0"/>
    <n v="43763"/>
    <n v="9353571"/>
  </r>
  <r>
    <x v="14"/>
    <x v="12"/>
    <x v="1"/>
    <x v="1"/>
    <x v="4"/>
    <n v="18"/>
    <n v="480"/>
    <n v="5"/>
    <n v="43763"/>
    <n v="9353571"/>
  </r>
  <r>
    <x v="14"/>
    <x v="12"/>
    <x v="1"/>
    <x v="1"/>
    <x v="5"/>
    <n v="0"/>
    <n v="0"/>
    <n v="0"/>
    <n v="43763"/>
    <n v="9353571"/>
  </r>
  <r>
    <x v="14"/>
    <x v="11"/>
    <x v="0"/>
    <x v="1"/>
    <x v="0"/>
    <n v="0"/>
    <n v="0"/>
    <n v="0"/>
    <n v="44124"/>
    <n v="15502969"/>
  </r>
  <r>
    <x v="14"/>
    <x v="11"/>
    <x v="0"/>
    <x v="1"/>
    <x v="1"/>
    <n v="0"/>
    <n v="0"/>
    <n v="0"/>
    <n v="44124"/>
    <n v="15502969"/>
  </r>
  <r>
    <x v="14"/>
    <x v="11"/>
    <x v="0"/>
    <x v="1"/>
    <x v="2"/>
    <n v="153"/>
    <n v="4787"/>
    <n v="57"/>
    <n v="44124"/>
    <n v="15502969"/>
  </r>
  <r>
    <x v="14"/>
    <x v="11"/>
    <x v="0"/>
    <x v="1"/>
    <x v="3"/>
    <n v="0"/>
    <n v="0"/>
    <n v="0"/>
    <n v="44124"/>
    <n v="15502969"/>
  </r>
  <r>
    <x v="14"/>
    <x v="11"/>
    <x v="0"/>
    <x v="1"/>
    <x v="4"/>
    <n v="22"/>
    <n v="690"/>
    <n v="10"/>
    <n v="44124"/>
    <n v="15502969"/>
  </r>
  <r>
    <x v="14"/>
    <x v="11"/>
    <x v="0"/>
    <x v="1"/>
    <x v="5"/>
    <n v="0"/>
    <n v="0"/>
    <n v="0"/>
    <n v="44124"/>
    <n v="15502969"/>
  </r>
  <r>
    <x v="14"/>
    <x v="10"/>
    <x v="0"/>
    <x v="1"/>
    <x v="0"/>
    <n v="0"/>
    <n v="0"/>
    <n v="0"/>
    <n v="54830"/>
    <n v="17889793"/>
  </r>
  <r>
    <x v="14"/>
    <x v="10"/>
    <x v="0"/>
    <x v="1"/>
    <x v="1"/>
    <n v="0"/>
    <n v="0"/>
    <n v="0"/>
    <n v="54830"/>
    <n v="17889793"/>
  </r>
  <r>
    <x v="14"/>
    <x v="10"/>
    <x v="0"/>
    <x v="1"/>
    <x v="2"/>
    <n v="131"/>
    <n v="3702"/>
    <n v="71"/>
    <n v="54830"/>
    <n v="17889793"/>
  </r>
  <r>
    <x v="14"/>
    <x v="10"/>
    <x v="0"/>
    <x v="1"/>
    <x v="3"/>
    <n v="0"/>
    <n v="0"/>
    <n v="0"/>
    <n v="54830"/>
    <n v="17889793"/>
  </r>
  <r>
    <x v="14"/>
    <x v="10"/>
    <x v="0"/>
    <x v="1"/>
    <x v="4"/>
    <n v="114"/>
    <n v="3477"/>
    <n v="43"/>
    <n v="54830"/>
    <n v="17889793"/>
  </r>
  <r>
    <x v="14"/>
    <x v="10"/>
    <x v="0"/>
    <x v="1"/>
    <x v="5"/>
    <n v="0"/>
    <n v="0"/>
    <n v="0"/>
    <n v="54830"/>
    <n v="17889793"/>
  </r>
  <r>
    <x v="14"/>
    <x v="9"/>
    <x v="0"/>
    <x v="1"/>
    <x v="0"/>
    <n v="0"/>
    <n v="0"/>
    <n v="0"/>
    <n v="56830"/>
    <n v="13746112"/>
  </r>
  <r>
    <x v="14"/>
    <x v="9"/>
    <x v="0"/>
    <x v="1"/>
    <x v="1"/>
    <n v="0"/>
    <n v="0"/>
    <n v="0"/>
    <n v="56830"/>
    <n v="13746112"/>
  </r>
  <r>
    <x v="14"/>
    <x v="9"/>
    <x v="0"/>
    <x v="1"/>
    <x v="2"/>
    <n v="136"/>
    <n v="4434"/>
    <n v="56"/>
    <n v="56830"/>
    <n v="13746112"/>
  </r>
  <r>
    <x v="14"/>
    <x v="9"/>
    <x v="0"/>
    <x v="1"/>
    <x v="3"/>
    <n v="0"/>
    <n v="0"/>
    <n v="0"/>
    <n v="56830"/>
    <n v="13746112"/>
  </r>
  <r>
    <x v="14"/>
    <x v="9"/>
    <x v="0"/>
    <x v="1"/>
    <x v="4"/>
    <n v="80"/>
    <n v="2655"/>
    <n v="20"/>
    <n v="56830"/>
    <n v="13746112"/>
  </r>
  <r>
    <x v="14"/>
    <x v="9"/>
    <x v="0"/>
    <x v="1"/>
    <x v="5"/>
    <n v="0"/>
    <n v="0"/>
    <n v="0"/>
    <n v="56830"/>
    <n v="13746112"/>
  </r>
  <r>
    <x v="14"/>
    <x v="12"/>
    <x v="0"/>
    <x v="1"/>
    <x v="0"/>
    <n v="0"/>
    <n v="0"/>
    <n v="0"/>
    <n v="58177"/>
    <n v="12165453"/>
  </r>
  <r>
    <x v="14"/>
    <x v="12"/>
    <x v="0"/>
    <x v="1"/>
    <x v="1"/>
    <n v="0"/>
    <n v="0"/>
    <n v="0"/>
    <n v="58177"/>
    <n v="12165453"/>
  </r>
  <r>
    <x v="14"/>
    <x v="12"/>
    <x v="0"/>
    <x v="1"/>
    <x v="2"/>
    <n v="261"/>
    <n v="7565"/>
    <n v="97"/>
    <n v="58177"/>
    <n v="12165453"/>
  </r>
  <r>
    <x v="14"/>
    <x v="12"/>
    <x v="0"/>
    <x v="1"/>
    <x v="3"/>
    <n v="0"/>
    <n v="0"/>
    <n v="0"/>
    <n v="58177"/>
    <n v="12165453"/>
  </r>
  <r>
    <x v="14"/>
    <x v="12"/>
    <x v="0"/>
    <x v="1"/>
    <x v="4"/>
    <n v="65"/>
    <n v="1910"/>
    <n v="21"/>
    <n v="58177"/>
    <n v="12165453"/>
  </r>
  <r>
    <x v="14"/>
    <x v="12"/>
    <x v="0"/>
    <x v="1"/>
    <x v="5"/>
    <n v="0"/>
    <n v="0"/>
    <n v="0"/>
    <n v="58177"/>
    <n v="12165453"/>
  </r>
  <r>
    <x v="14"/>
    <x v="0"/>
    <x v="1"/>
    <x v="2"/>
    <x v="0"/>
    <n v="18"/>
    <n v="540"/>
    <n v="4"/>
    <n v="16729"/>
    <n v="2656910"/>
  </r>
  <r>
    <x v="14"/>
    <x v="0"/>
    <x v="1"/>
    <x v="2"/>
    <x v="1"/>
    <n v="1"/>
    <n v="30"/>
    <n v="1"/>
    <n v="16729"/>
    <n v="2656910"/>
  </r>
  <r>
    <x v="14"/>
    <x v="0"/>
    <x v="1"/>
    <x v="2"/>
    <x v="2"/>
    <n v="141"/>
    <n v="4435"/>
    <n v="48"/>
    <n v="16729"/>
    <n v="2656910"/>
  </r>
  <r>
    <x v="14"/>
    <x v="0"/>
    <x v="1"/>
    <x v="2"/>
    <x v="3"/>
    <n v="15"/>
    <n v="510"/>
    <n v="4"/>
    <n v="16729"/>
    <n v="2656910"/>
  </r>
  <r>
    <x v="14"/>
    <x v="0"/>
    <x v="1"/>
    <x v="2"/>
    <x v="4"/>
    <n v="13"/>
    <n v="390"/>
    <n v="2"/>
    <n v="16729"/>
    <n v="2656910"/>
  </r>
  <r>
    <x v="14"/>
    <x v="0"/>
    <x v="1"/>
    <x v="2"/>
    <x v="5"/>
    <n v="0"/>
    <n v="0"/>
    <n v="0"/>
    <n v="16729"/>
    <n v="2656910"/>
  </r>
  <r>
    <x v="14"/>
    <x v="6"/>
    <x v="1"/>
    <x v="2"/>
    <x v="0"/>
    <n v="8"/>
    <n v="352"/>
    <n v="2"/>
    <n v="17503"/>
    <n v="5232783"/>
  </r>
  <r>
    <x v="14"/>
    <x v="6"/>
    <x v="1"/>
    <x v="2"/>
    <x v="1"/>
    <n v="0"/>
    <n v="0"/>
    <n v="0"/>
    <n v="17503"/>
    <n v="5232783"/>
  </r>
  <r>
    <x v="14"/>
    <x v="6"/>
    <x v="1"/>
    <x v="2"/>
    <x v="2"/>
    <n v="282"/>
    <n v="9454"/>
    <n v="69"/>
    <n v="17503"/>
    <n v="5232783"/>
  </r>
  <r>
    <x v="14"/>
    <x v="6"/>
    <x v="1"/>
    <x v="2"/>
    <x v="3"/>
    <n v="1"/>
    <n v="30"/>
    <n v="1"/>
    <n v="17503"/>
    <n v="5232783"/>
  </r>
  <r>
    <x v="14"/>
    <x v="6"/>
    <x v="1"/>
    <x v="2"/>
    <x v="4"/>
    <n v="84"/>
    <n v="2677"/>
    <n v="18"/>
    <n v="17503"/>
    <n v="5232783"/>
  </r>
  <r>
    <x v="14"/>
    <x v="6"/>
    <x v="1"/>
    <x v="2"/>
    <x v="5"/>
    <n v="9"/>
    <n v="270"/>
    <n v="1"/>
    <n v="17503"/>
    <n v="5232783"/>
  </r>
  <r>
    <x v="14"/>
    <x v="5"/>
    <x v="1"/>
    <x v="2"/>
    <x v="0"/>
    <n v="8"/>
    <n v="360"/>
    <n v="2"/>
    <n v="20064"/>
    <n v="5775178"/>
  </r>
  <r>
    <x v="14"/>
    <x v="5"/>
    <x v="1"/>
    <x v="2"/>
    <x v="1"/>
    <n v="0"/>
    <n v="0"/>
    <n v="0"/>
    <n v="20064"/>
    <n v="5775178"/>
  </r>
  <r>
    <x v="14"/>
    <x v="5"/>
    <x v="1"/>
    <x v="2"/>
    <x v="2"/>
    <n v="299"/>
    <n v="9148"/>
    <n v="79"/>
    <n v="20064"/>
    <n v="5775178"/>
  </r>
  <r>
    <x v="14"/>
    <x v="5"/>
    <x v="1"/>
    <x v="2"/>
    <x v="3"/>
    <n v="1"/>
    <n v="30"/>
    <n v="1"/>
    <n v="20064"/>
    <n v="5775178"/>
  </r>
  <r>
    <x v="14"/>
    <x v="5"/>
    <x v="1"/>
    <x v="2"/>
    <x v="4"/>
    <n v="87"/>
    <n v="2832"/>
    <n v="21"/>
    <n v="20064"/>
    <n v="5775178"/>
  </r>
  <r>
    <x v="14"/>
    <x v="5"/>
    <x v="1"/>
    <x v="2"/>
    <x v="5"/>
    <n v="3"/>
    <n v="90"/>
    <n v="3"/>
    <n v="20064"/>
    <n v="5775178"/>
  </r>
  <r>
    <x v="14"/>
    <x v="1"/>
    <x v="1"/>
    <x v="2"/>
    <x v="0"/>
    <n v="43"/>
    <n v="1560"/>
    <n v="7"/>
    <n v="20315"/>
    <n v="6148859"/>
  </r>
  <r>
    <x v="14"/>
    <x v="1"/>
    <x v="1"/>
    <x v="2"/>
    <x v="1"/>
    <n v="9"/>
    <n v="270"/>
    <n v="3"/>
    <n v="20315"/>
    <n v="6148859"/>
  </r>
  <r>
    <x v="14"/>
    <x v="1"/>
    <x v="1"/>
    <x v="2"/>
    <x v="2"/>
    <n v="270"/>
    <n v="8543"/>
    <n v="64"/>
    <n v="20315"/>
    <n v="6148859"/>
  </r>
  <r>
    <x v="14"/>
    <x v="1"/>
    <x v="1"/>
    <x v="2"/>
    <x v="3"/>
    <n v="31"/>
    <n v="907"/>
    <n v="7"/>
    <n v="20315"/>
    <n v="6148859"/>
  </r>
  <r>
    <x v="14"/>
    <x v="1"/>
    <x v="1"/>
    <x v="2"/>
    <x v="4"/>
    <n v="35"/>
    <n v="1050"/>
    <n v="6"/>
    <n v="20315"/>
    <n v="6148859"/>
  </r>
  <r>
    <x v="14"/>
    <x v="1"/>
    <x v="1"/>
    <x v="2"/>
    <x v="5"/>
    <n v="0"/>
    <n v="0"/>
    <n v="0"/>
    <n v="20315"/>
    <n v="6148859"/>
  </r>
  <r>
    <x v="14"/>
    <x v="4"/>
    <x v="1"/>
    <x v="2"/>
    <x v="0"/>
    <n v="11"/>
    <n v="570"/>
    <n v="5"/>
    <n v="20765"/>
    <n v="5780298"/>
  </r>
  <r>
    <x v="14"/>
    <x v="4"/>
    <x v="1"/>
    <x v="2"/>
    <x v="1"/>
    <n v="0"/>
    <n v="0"/>
    <n v="0"/>
    <n v="20765"/>
    <n v="5780298"/>
  </r>
  <r>
    <x v="14"/>
    <x v="4"/>
    <x v="1"/>
    <x v="2"/>
    <x v="2"/>
    <n v="246"/>
    <n v="8127"/>
    <n v="66"/>
    <n v="20765"/>
    <n v="5780298"/>
  </r>
  <r>
    <x v="14"/>
    <x v="4"/>
    <x v="1"/>
    <x v="2"/>
    <x v="3"/>
    <n v="30"/>
    <n v="900"/>
    <n v="6"/>
    <n v="20765"/>
    <n v="5780298"/>
  </r>
  <r>
    <x v="14"/>
    <x v="4"/>
    <x v="1"/>
    <x v="2"/>
    <x v="4"/>
    <n v="55"/>
    <n v="1950"/>
    <n v="13"/>
    <n v="20765"/>
    <n v="5780298"/>
  </r>
  <r>
    <x v="14"/>
    <x v="4"/>
    <x v="1"/>
    <x v="2"/>
    <x v="5"/>
    <n v="11"/>
    <n v="390"/>
    <n v="1"/>
    <n v="20765"/>
    <n v="5780298"/>
  </r>
  <r>
    <x v="14"/>
    <x v="6"/>
    <x v="0"/>
    <x v="2"/>
    <x v="0"/>
    <n v="139"/>
    <n v="4325"/>
    <n v="35"/>
    <n v="20782"/>
    <n v="6165539"/>
  </r>
  <r>
    <x v="14"/>
    <x v="6"/>
    <x v="0"/>
    <x v="2"/>
    <x v="1"/>
    <n v="0"/>
    <n v="0"/>
    <n v="0"/>
    <n v="20782"/>
    <n v="6165539"/>
  </r>
  <r>
    <x v="14"/>
    <x v="6"/>
    <x v="0"/>
    <x v="2"/>
    <x v="2"/>
    <n v="1759"/>
    <n v="57453"/>
    <n v="362"/>
    <n v="20782"/>
    <n v="6165539"/>
  </r>
  <r>
    <x v="14"/>
    <x v="6"/>
    <x v="0"/>
    <x v="2"/>
    <x v="3"/>
    <n v="76"/>
    <n v="2437"/>
    <n v="21"/>
    <n v="20782"/>
    <n v="6165539"/>
  </r>
  <r>
    <x v="14"/>
    <x v="6"/>
    <x v="0"/>
    <x v="2"/>
    <x v="4"/>
    <n v="483"/>
    <n v="15693"/>
    <n v="104"/>
    <n v="20782"/>
    <n v="6165539"/>
  </r>
  <r>
    <x v="14"/>
    <x v="6"/>
    <x v="0"/>
    <x v="2"/>
    <x v="5"/>
    <n v="61"/>
    <n v="1919"/>
    <n v="14"/>
    <n v="20782"/>
    <n v="6165539"/>
  </r>
  <r>
    <x v="14"/>
    <x v="7"/>
    <x v="1"/>
    <x v="2"/>
    <x v="0"/>
    <n v="0"/>
    <n v="0"/>
    <n v="0"/>
    <n v="21004"/>
    <n v="6031812"/>
  </r>
  <r>
    <x v="14"/>
    <x v="7"/>
    <x v="1"/>
    <x v="2"/>
    <x v="1"/>
    <n v="0"/>
    <n v="0"/>
    <n v="0"/>
    <n v="21004"/>
    <n v="6031812"/>
  </r>
  <r>
    <x v="14"/>
    <x v="7"/>
    <x v="1"/>
    <x v="2"/>
    <x v="2"/>
    <n v="227"/>
    <n v="7310"/>
    <n v="52"/>
    <n v="21004"/>
    <n v="6031812"/>
  </r>
  <r>
    <x v="14"/>
    <x v="7"/>
    <x v="1"/>
    <x v="2"/>
    <x v="3"/>
    <n v="0"/>
    <n v="0"/>
    <n v="0"/>
    <n v="21004"/>
    <n v="6031812"/>
  </r>
  <r>
    <x v="14"/>
    <x v="7"/>
    <x v="1"/>
    <x v="2"/>
    <x v="4"/>
    <n v="46"/>
    <n v="1666"/>
    <n v="19"/>
    <n v="21004"/>
    <n v="6031812"/>
  </r>
  <r>
    <x v="14"/>
    <x v="7"/>
    <x v="1"/>
    <x v="2"/>
    <x v="5"/>
    <n v="1"/>
    <n v="14"/>
    <n v="1"/>
    <n v="21004"/>
    <n v="6031812"/>
  </r>
  <r>
    <x v="14"/>
    <x v="3"/>
    <x v="1"/>
    <x v="2"/>
    <x v="0"/>
    <n v="20"/>
    <n v="840"/>
    <n v="4"/>
    <n v="21136"/>
    <n v="6330104"/>
  </r>
  <r>
    <x v="14"/>
    <x v="3"/>
    <x v="1"/>
    <x v="2"/>
    <x v="1"/>
    <n v="1"/>
    <n v="30"/>
    <n v="1"/>
    <n v="21136"/>
    <n v="6330104"/>
  </r>
  <r>
    <x v="14"/>
    <x v="3"/>
    <x v="1"/>
    <x v="2"/>
    <x v="2"/>
    <n v="213"/>
    <n v="6533"/>
    <n v="71"/>
    <n v="21136"/>
    <n v="6330104"/>
  </r>
  <r>
    <x v="14"/>
    <x v="3"/>
    <x v="1"/>
    <x v="2"/>
    <x v="3"/>
    <n v="39"/>
    <n v="1170"/>
    <n v="8"/>
    <n v="21136"/>
    <n v="6330104"/>
  </r>
  <r>
    <x v="14"/>
    <x v="3"/>
    <x v="1"/>
    <x v="2"/>
    <x v="4"/>
    <n v="65"/>
    <n v="1950"/>
    <n v="21"/>
    <n v="21136"/>
    <n v="6330104"/>
  </r>
  <r>
    <x v="14"/>
    <x v="3"/>
    <x v="1"/>
    <x v="2"/>
    <x v="5"/>
    <n v="4"/>
    <n v="180"/>
    <n v="1"/>
    <n v="21136"/>
    <n v="6330104"/>
  </r>
  <r>
    <x v="14"/>
    <x v="0"/>
    <x v="0"/>
    <x v="2"/>
    <x v="0"/>
    <n v="47"/>
    <n v="1710"/>
    <n v="14"/>
    <n v="21901"/>
    <n v="3456428"/>
  </r>
  <r>
    <x v="14"/>
    <x v="0"/>
    <x v="0"/>
    <x v="2"/>
    <x v="1"/>
    <n v="60"/>
    <n v="1800"/>
    <n v="13"/>
    <n v="21901"/>
    <n v="3456428"/>
  </r>
  <r>
    <x v="14"/>
    <x v="0"/>
    <x v="0"/>
    <x v="2"/>
    <x v="2"/>
    <n v="761"/>
    <n v="24168"/>
    <n v="250"/>
    <n v="21901"/>
    <n v="3456428"/>
  </r>
  <r>
    <x v="14"/>
    <x v="0"/>
    <x v="0"/>
    <x v="2"/>
    <x v="3"/>
    <n v="117"/>
    <n v="3983"/>
    <n v="35"/>
    <n v="21901"/>
    <n v="3456428"/>
  </r>
  <r>
    <x v="14"/>
    <x v="0"/>
    <x v="0"/>
    <x v="2"/>
    <x v="4"/>
    <n v="124"/>
    <n v="4500"/>
    <n v="41"/>
    <n v="21901"/>
    <n v="3456428"/>
  </r>
  <r>
    <x v="14"/>
    <x v="0"/>
    <x v="0"/>
    <x v="2"/>
    <x v="5"/>
    <n v="36"/>
    <n v="1320"/>
    <n v="9"/>
    <n v="21901"/>
    <n v="3456428"/>
  </r>
  <r>
    <x v="14"/>
    <x v="2"/>
    <x v="1"/>
    <x v="2"/>
    <x v="0"/>
    <n v="26"/>
    <n v="1002"/>
    <n v="5"/>
    <n v="22011"/>
    <n v="6709873"/>
  </r>
  <r>
    <x v="14"/>
    <x v="2"/>
    <x v="1"/>
    <x v="2"/>
    <x v="1"/>
    <n v="24"/>
    <n v="720"/>
    <n v="3"/>
    <n v="22011"/>
    <n v="6709873"/>
  </r>
  <r>
    <x v="14"/>
    <x v="2"/>
    <x v="1"/>
    <x v="2"/>
    <x v="2"/>
    <n v="240"/>
    <n v="7485"/>
    <n v="66"/>
    <n v="22011"/>
    <n v="6709873"/>
  </r>
  <r>
    <x v="14"/>
    <x v="2"/>
    <x v="1"/>
    <x v="2"/>
    <x v="3"/>
    <n v="36"/>
    <n v="1053"/>
    <n v="11"/>
    <n v="22011"/>
    <n v="6709873"/>
  </r>
  <r>
    <x v="14"/>
    <x v="2"/>
    <x v="1"/>
    <x v="2"/>
    <x v="4"/>
    <n v="64"/>
    <n v="1910"/>
    <n v="10"/>
    <n v="22011"/>
    <n v="6709873"/>
  </r>
  <r>
    <x v="14"/>
    <x v="2"/>
    <x v="1"/>
    <x v="2"/>
    <x v="5"/>
    <n v="3"/>
    <n v="150"/>
    <n v="1"/>
    <n v="22011"/>
    <n v="6709873"/>
  </r>
  <r>
    <x v="14"/>
    <x v="5"/>
    <x v="0"/>
    <x v="2"/>
    <x v="0"/>
    <n v="35"/>
    <n v="1246"/>
    <n v="10"/>
    <n v="23605"/>
    <n v="6745843"/>
  </r>
  <r>
    <x v="14"/>
    <x v="5"/>
    <x v="0"/>
    <x v="2"/>
    <x v="1"/>
    <n v="0"/>
    <n v="0"/>
    <n v="0"/>
    <n v="23605"/>
    <n v="6745843"/>
  </r>
  <r>
    <x v="14"/>
    <x v="5"/>
    <x v="0"/>
    <x v="2"/>
    <x v="2"/>
    <n v="1687"/>
    <n v="57220"/>
    <n v="398"/>
    <n v="23605"/>
    <n v="6745843"/>
  </r>
  <r>
    <x v="14"/>
    <x v="5"/>
    <x v="0"/>
    <x v="2"/>
    <x v="3"/>
    <n v="28"/>
    <n v="840"/>
    <n v="12"/>
    <n v="23605"/>
    <n v="6745843"/>
  </r>
  <r>
    <x v="14"/>
    <x v="5"/>
    <x v="0"/>
    <x v="2"/>
    <x v="4"/>
    <n v="477"/>
    <n v="15178"/>
    <n v="120"/>
    <n v="23605"/>
    <n v="6745843"/>
  </r>
  <r>
    <x v="14"/>
    <x v="5"/>
    <x v="0"/>
    <x v="2"/>
    <x v="5"/>
    <n v="24"/>
    <n v="750"/>
    <n v="8"/>
    <n v="23605"/>
    <n v="6745843"/>
  </r>
  <r>
    <x v="14"/>
    <x v="7"/>
    <x v="0"/>
    <x v="2"/>
    <x v="0"/>
    <n v="1"/>
    <n v="30"/>
    <n v="1"/>
    <n v="24818"/>
    <n v="7113414"/>
  </r>
  <r>
    <x v="14"/>
    <x v="7"/>
    <x v="0"/>
    <x v="2"/>
    <x v="1"/>
    <n v="0"/>
    <n v="0"/>
    <n v="0"/>
    <n v="24818"/>
    <n v="7113414"/>
  </r>
  <r>
    <x v="14"/>
    <x v="7"/>
    <x v="0"/>
    <x v="2"/>
    <x v="2"/>
    <n v="1663"/>
    <n v="55685"/>
    <n v="371"/>
    <n v="24818"/>
    <n v="7113414"/>
  </r>
  <r>
    <x v="14"/>
    <x v="7"/>
    <x v="0"/>
    <x v="2"/>
    <x v="3"/>
    <n v="3"/>
    <n v="90"/>
    <n v="3"/>
    <n v="24818"/>
    <n v="7113414"/>
  </r>
  <r>
    <x v="14"/>
    <x v="7"/>
    <x v="0"/>
    <x v="2"/>
    <x v="4"/>
    <n v="348"/>
    <n v="11103"/>
    <n v="100"/>
    <n v="24818"/>
    <n v="7113414"/>
  </r>
  <r>
    <x v="14"/>
    <x v="7"/>
    <x v="0"/>
    <x v="2"/>
    <x v="5"/>
    <n v="1"/>
    <n v="30"/>
    <n v="1"/>
    <n v="24818"/>
    <n v="7113414"/>
  </r>
  <r>
    <x v="14"/>
    <x v="4"/>
    <x v="0"/>
    <x v="2"/>
    <x v="0"/>
    <n v="139"/>
    <n v="4212"/>
    <n v="24"/>
    <n v="25552"/>
    <n v="7019155"/>
  </r>
  <r>
    <x v="14"/>
    <x v="4"/>
    <x v="0"/>
    <x v="2"/>
    <x v="1"/>
    <n v="0"/>
    <n v="0"/>
    <n v="0"/>
    <n v="25552"/>
    <n v="7019155"/>
  </r>
  <r>
    <x v="14"/>
    <x v="4"/>
    <x v="0"/>
    <x v="2"/>
    <x v="2"/>
    <n v="1763"/>
    <n v="58273"/>
    <n v="388"/>
    <n v="25552"/>
    <n v="7019155"/>
  </r>
  <r>
    <x v="14"/>
    <x v="4"/>
    <x v="0"/>
    <x v="2"/>
    <x v="3"/>
    <n v="100"/>
    <n v="3240"/>
    <n v="28"/>
    <n v="25552"/>
    <n v="7019155"/>
  </r>
  <r>
    <x v="14"/>
    <x v="4"/>
    <x v="0"/>
    <x v="2"/>
    <x v="4"/>
    <n v="500"/>
    <n v="16755"/>
    <n v="111"/>
    <n v="25552"/>
    <n v="7019155"/>
  </r>
  <r>
    <x v="14"/>
    <x v="4"/>
    <x v="0"/>
    <x v="2"/>
    <x v="5"/>
    <n v="57"/>
    <n v="1665"/>
    <n v="9"/>
    <n v="25552"/>
    <n v="7019155"/>
  </r>
  <r>
    <x v="14"/>
    <x v="1"/>
    <x v="0"/>
    <x v="2"/>
    <x v="0"/>
    <n v="123"/>
    <n v="4267"/>
    <n v="23"/>
    <n v="25580"/>
    <n v="7838459"/>
  </r>
  <r>
    <x v="14"/>
    <x v="1"/>
    <x v="0"/>
    <x v="2"/>
    <x v="1"/>
    <n v="112"/>
    <n v="3720"/>
    <n v="22"/>
    <n v="25580"/>
    <n v="7838459"/>
  </r>
  <r>
    <x v="14"/>
    <x v="1"/>
    <x v="0"/>
    <x v="2"/>
    <x v="2"/>
    <n v="1775"/>
    <n v="58992"/>
    <n v="364"/>
    <n v="25580"/>
    <n v="7838459"/>
  </r>
  <r>
    <x v="14"/>
    <x v="1"/>
    <x v="0"/>
    <x v="2"/>
    <x v="3"/>
    <n v="184"/>
    <n v="6480"/>
    <n v="38"/>
    <n v="25580"/>
    <n v="7838459"/>
  </r>
  <r>
    <x v="14"/>
    <x v="1"/>
    <x v="0"/>
    <x v="2"/>
    <x v="4"/>
    <n v="260"/>
    <n v="9910"/>
    <n v="71"/>
    <n v="25580"/>
    <n v="7838459"/>
  </r>
  <r>
    <x v="14"/>
    <x v="1"/>
    <x v="0"/>
    <x v="2"/>
    <x v="5"/>
    <n v="51"/>
    <n v="1770"/>
    <n v="14"/>
    <n v="25580"/>
    <n v="7838459"/>
  </r>
  <r>
    <x v="14"/>
    <x v="3"/>
    <x v="0"/>
    <x v="2"/>
    <x v="0"/>
    <n v="210"/>
    <n v="6467"/>
    <n v="35"/>
    <n v="26321"/>
    <n v="7938593"/>
  </r>
  <r>
    <x v="14"/>
    <x v="3"/>
    <x v="0"/>
    <x v="2"/>
    <x v="1"/>
    <n v="2"/>
    <n v="60"/>
    <n v="1"/>
    <n v="26321"/>
    <n v="7938593"/>
  </r>
  <r>
    <x v="14"/>
    <x v="3"/>
    <x v="0"/>
    <x v="2"/>
    <x v="2"/>
    <n v="1734"/>
    <n v="56767"/>
    <n v="426"/>
    <n v="26321"/>
    <n v="7938593"/>
  </r>
  <r>
    <x v="14"/>
    <x v="3"/>
    <x v="0"/>
    <x v="2"/>
    <x v="3"/>
    <n v="99"/>
    <n v="3352"/>
    <n v="30"/>
    <n v="26321"/>
    <n v="7938593"/>
  </r>
  <r>
    <x v="14"/>
    <x v="3"/>
    <x v="0"/>
    <x v="2"/>
    <x v="4"/>
    <n v="436"/>
    <n v="15099"/>
    <n v="98"/>
    <n v="26321"/>
    <n v="7938593"/>
  </r>
  <r>
    <x v="14"/>
    <x v="3"/>
    <x v="0"/>
    <x v="2"/>
    <x v="5"/>
    <n v="59"/>
    <n v="1940"/>
    <n v="14"/>
    <n v="26321"/>
    <n v="7938593"/>
  </r>
  <r>
    <x v="14"/>
    <x v="2"/>
    <x v="0"/>
    <x v="2"/>
    <x v="0"/>
    <n v="188"/>
    <n v="5877"/>
    <n v="36"/>
    <n v="27282"/>
    <n v="8395703"/>
  </r>
  <r>
    <x v="14"/>
    <x v="2"/>
    <x v="0"/>
    <x v="2"/>
    <x v="1"/>
    <n v="69"/>
    <n v="2070"/>
    <n v="16"/>
    <n v="27282"/>
    <n v="8395703"/>
  </r>
  <r>
    <x v="14"/>
    <x v="2"/>
    <x v="0"/>
    <x v="2"/>
    <x v="2"/>
    <n v="1869"/>
    <n v="60213"/>
    <n v="408"/>
    <n v="27282"/>
    <n v="8395703"/>
  </r>
  <r>
    <x v="14"/>
    <x v="2"/>
    <x v="0"/>
    <x v="2"/>
    <x v="3"/>
    <n v="109"/>
    <n v="4170"/>
    <n v="25"/>
    <n v="27282"/>
    <n v="8395703"/>
  </r>
  <r>
    <x v="14"/>
    <x v="2"/>
    <x v="0"/>
    <x v="2"/>
    <x v="4"/>
    <n v="336"/>
    <n v="12027"/>
    <n v="89"/>
    <n v="27282"/>
    <n v="8395703"/>
  </r>
  <r>
    <x v="14"/>
    <x v="2"/>
    <x v="0"/>
    <x v="2"/>
    <x v="5"/>
    <n v="69"/>
    <n v="2400"/>
    <n v="13"/>
    <n v="27282"/>
    <n v="8395703"/>
  </r>
  <r>
    <x v="14"/>
    <x v="8"/>
    <x v="1"/>
    <x v="2"/>
    <x v="0"/>
    <n v="0"/>
    <n v="0"/>
    <n v="0"/>
    <n v="30487"/>
    <n v="10856686"/>
  </r>
  <r>
    <x v="14"/>
    <x v="8"/>
    <x v="1"/>
    <x v="2"/>
    <x v="1"/>
    <n v="0"/>
    <n v="0"/>
    <n v="0"/>
    <n v="30487"/>
    <n v="10856686"/>
  </r>
  <r>
    <x v="14"/>
    <x v="8"/>
    <x v="1"/>
    <x v="2"/>
    <x v="2"/>
    <n v="97"/>
    <n v="2703"/>
    <n v="34"/>
    <n v="30487"/>
    <n v="10856686"/>
  </r>
  <r>
    <x v="14"/>
    <x v="8"/>
    <x v="1"/>
    <x v="2"/>
    <x v="3"/>
    <n v="0"/>
    <n v="0"/>
    <n v="0"/>
    <n v="30487"/>
    <n v="10856686"/>
  </r>
  <r>
    <x v="14"/>
    <x v="8"/>
    <x v="1"/>
    <x v="2"/>
    <x v="4"/>
    <n v="26"/>
    <n v="818"/>
    <n v="10"/>
    <n v="30487"/>
    <n v="10856686"/>
  </r>
  <r>
    <x v="14"/>
    <x v="8"/>
    <x v="1"/>
    <x v="2"/>
    <x v="5"/>
    <n v="0"/>
    <n v="0"/>
    <n v="0"/>
    <n v="30487"/>
    <n v="10856686"/>
  </r>
  <r>
    <x v="14"/>
    <x v="9"/>
    <x v="1"/>
    <x v="2"/>
    <x v="0"/>
    <n v="0"/>
    <n v="0"/>
    <n v="0"/>
    <n v="30554"/>
    <n v="9634764"/>
  </r>
  <r>
    <x v="14"/>
    <x v="9"/>
    <x v="1"/>
    <x v="2"/>
    <x v="1"/>
    <n v="0"/>
    <n v="0"/>
    <n v="0"/>
    <n v="30554"/>
    <n v="9634764"/>
  </r>
  <r>
    <x v="14"/>
    <x v="9"/>
    <x v="1"/>
    <x v="2"/>
    <x v="2"/>
    <n v="144"/>
    <n v="4679"/>
    <n v="55"/>
    <n v="30554"/>
    <n v="9634764"/>
  </r>
  <r>
    <x v="14"/>
    <x v="9"/>
    <x v="1"/>
    <x v="2"/>
    <x v="3"/>
    <n v="0"/>
    <n v="0"/>
    <n v="0"/>
    <n v="30554"/>
    <n v="9634764"/>
  </r>
  <r>
    <x v="14"/>
    <x v="9"/>
    <x v="1"/>
    <x v="2"/>
    <x v="4"/>
    <n v="161"/>
    <n v="5230"/>
    <n v="30"/>
    <n v="30554"/>
    <n v="9634764"/>
  </r>
  <r>
    <x v="14"/>
    <x v="9"/>
    <x v="1"/>
    <x v="2"/>
    <x v="5"/>
    <n v="0"/>
    <n v="0"/>
    <n v="0"/>
    <n v="30554"/>
    <n v="9634764"/>
  </r>
  <r>
    <x v="14"/>
    <x v="10"/>
    <x v="1"/>
    <x v="2"/>
    <x v="0"/>
    <n v="0"/>
    <n v="0"/>
    <n v="0"/>
    <n v="32167"/>
    <n v="11015811"/>
  </r>
  <r>
    <x v="14"/>
    <x v="10"/>
    <x v="1"/>
    <x v="2"/>
    <x v="1"/>
    <n v="0"/>
    <n v="0"/>
    <n v="0"/>
    <n v="32167"/>
    <n v="11015811"/>
  </r>
  <r>
    <x v="14"/>
    <x v="10"/>
    <x v="1"/>
    <x v="2"/>
    <x v="2"/>
    <n v="170"/>
    <n v="5580"/>
    <n v="53"/>
    <n v="32167"/>
    <n v="11015811"/>
  </r>
  <r>
    <x v="14"/>
    <x v="10"/>
    <x v="1"/>
    <x v="2"/>
    <x v="3"/>
    <n v="0"/>
    <n v="0"/>
    <n v="0"/>
    <n v="32167"/>
    <n v="11015811"/>
  </r>
  <r>
    <x v="14"/>
    <x v="10"/>
    <x v="1"/>
    <x v="2"/>
    <x v="4"/>
    <n v="143"/>
    <n v="5037"/>
    <n v="30"/>
    <n v="32167"/>
    <n v="11015811"/>
  </r>
  <r>
    <x v="14"/>
    <x v="10"/>
    <x v="1"/>
    <x v="2"/>
    <x v="5"/>
    <n v="0"/>
    <n v="0"/>
    <n v="0"/>
    <n v="32167"/>
    <n v="11015811"/>
  </r>
  <r>
    <x v="14"/>
    <x v="11"/>
    <x v="1"/>
    <x v="2"/>
    <x v="0"/>
    <n v="0"/>
    <n v="0"/>
    <n v="0"/>
    <n v="33239"/>
    <n v="11766714"/>
  </r>
  <r>
    <x v="14"/>
    <x v="11"/>
    <x v="1"/>
    <x v="2"/>
    <x v="1"/>
    <n v="0"/>
    <n v="0"/>
    <n v="0"/>
    <n v="33239"/>
    <n v="11766714"/>
  </r>
  <r>
    <x v="14"/>
    <x v="11"/>
    <x v="1"/>
    <x v="2"/>
    <x v="2"/>
    <n v="138"/>
    <n v="4198"/>
    <n v="48"/>
    <n v="33239"/>
    <n v="11766714"/>
  </r>
  <r>
    <x v="14"/>
    <x v="11"/>
    <x v="1"/>
    <x v="2"/>
    <x v="3"/>
    <n v="0"/>
    <n v="0"/>
    <n v="0"/>
    <n v="33239"/>
    <n v="11766714"/>
  </r>
  <r>
    <x v="14"/>
    <x v="11"/>
    <x v="1"/>
    <x v="2"/>
    <x v="4"/>
    <n v="24"/>
    <n v="1016"/>
    <n v="9"/>
    <n v="33239"/>
    <n v="11766714"/>
  </r>
  <r>
    <x v="14"/>
    <x v="11"/>
    <x v="1"/>
    <x v="2"/>
    <x v="5"/>
    <n v="0"/>
    <n v="0"/>
    <n v="0"/>
    <n v="33239"/>
    <n v="11766714"/>
  </r>
  <r>
    <x v="14"/>
    <x v="8"/>
    <x v="0"/>
    <x v="2"/>
    <x v="0"/>
    <n v="0"/>
    <n v="0"/>
    <n v="0"/>
    <n v="34111"/>
    <n v="12138911"/>
  </r>
  <r>
    <x v="14"/>
    <x v="8"/>
    <x v="0"/>
    <x v="2"/>
    <x v="1"/>
    <n v="0"/>
    <n v="0"/>
    <n v="0"/>
    <n v="34111"/>
    <n v="12138911"/>
  </r>
  <r>
    <x v="14"/>
    <x v="8"/>
    <x v="0"/>
    <x v="2"/>
    <x v="2"/>
    <n v="494"/>
    <n v="16077"/>
    <n v="134"/>
    <n v="34111"/>
    <n v="12138911"/>
  </r>
  <r>
    <x v="14"/>
    <x v="8"/>
    <x v="0"/>
    <x v="2"/>
    <x v="3"/>
    <n v="0"/>
    <n v="0"/>
    <n v="0"/>
    <n v="34111"/>
    <n v="12138911"/>
  </r>
  <r>
    <x v="14"/>
    <x v="8"/>
    <x v="0"/>
    <x v="2"/>
    <x v="4"/>
    <n v="178"/>
    <n v="6420"/>
    <n v="35"/>
    <n v="34111"/>
    <n v="12138911"/>
  </r>
  <r>
    <x v="14"/>
    <x v="8"/>
    <x v="0"/>
    <x v="2"/>
    <x v="5"/>
    <n v="0"/>
    <n v="0"/>
    <n v="0"/>
    <n v="34111"/>
    <n v="12138911"/>
  </r>
  <r>
    <x v="14"/>
    <x v="9"/>
    <x v="0"/>
    <x v="2"/>
    <x v="0"/>
    <n v="0"/>
    <n v="0"/>
    <n v="0"/>
    <n v="34702"/>
    <n v="10659117"/>
  </r>
  <r>
    <x v="14"/>
    <x v="9"/>
    <x v="0"/>
    <x v="2"/>
    <x v="1"/>
    <n v="0"/>
    <n v="0"/>
    <n v="0"/>
    <n v="34702"/>
    <n v="10659117"/>
  </r>
  <r>
    <x v="14"/>
    <x v="9"/>
    <x v="0"/>
    <x v="2"/>
    <x v="2"/>
    <n v="550"/>
    <n v="18576"/>
    <n v="191"/>
    <n v="34702"/>
    <n v="10659117"/>
  </r>
  <r>
    <x v="14"/>
    <x v="9"/>
    <x v="0"/>
    <x v="2"/>
    <x v="3"/>
    <n v="0"/>
    <n v="0"/>
    <n v="0"/>
    <n v="34702"/>
    <n v="10659117"/>
  </r>
  <r>
    <x v="14"/>
    <x v="9"/>
    <x v="0"/>
    <x v="2"/>
    <x v="4"/>
    <n v="408"/>
    <n v="14561"/>
    <n v="86"/>
    <n v="34702"/>
    <n v="10659117"/>
  </r>
  <r>
    <x v="14"/>
    <x v="9"/>
    <x v="0"/>
    <x v="2"/>
    <x v="5"/>
    <n v="0"/>
    <n v="0"/>
    <n v="0"/>
    <n v="34702"/>
    <n v="10659117"/>
  </r>
  <r>
    <x v="14"/>
    <x v="10"/>
    <x v="0"/>
    <x v="2"/>
    <x v="0"/>
    <n v="0"/>
    <n v="0"/>
    <n v="0"/>
    <n v="36183"/>
    <n v="12428241"/>
  </r>
  <r>
    <x v="14"/>
    <x v="10"/>
    <x v="0"/>
    <x v="2"/>
    <x v="1"/>
    <n v="0"/>
    <n v="0"/>
    <n v="0"/>
    <n v="36183"/>
    <n v="12428241"/>
  </r>
  <r>
    <x v="14"/>
    <x v="10"/>
    <x v="0"/>
    <x v="2"/>
    <x v="2"/>
    <n v="537"/>
    <n v="17596"/>
    <n v="204"/>
    <n v="36183"/>
    <n v="12428241"/>
  </r>
  <r>
    <x v="14"/>
    <x v="10"/>
    <x v="0"/>
    <x v="2"/>
    <x v="3"/>
    <n v="0"/>
    <n v="0"/>
    <n v="0"/>
    <n v="36183"/>
    <n v="12428241"/>
  </r>
  <r>
    <x v="14"/>
    <x v="10"/>
    <x v="0"/>
    <x v="2"/>
    <x v="4"/>
    <n v="339"/>
    <n v="11339"/>
    <n v="103"/>
    <n v="36183"/>
    <n v="12428241"/>
  </r>
  <r>
    <x v="14"/>
    <x v="10"/>
    <x v="0"/>
    <x v="2"/>
    <x v="5"/>
    <n v="0"/>
    <n v="0"/>
    <n v="0"/>
    <n v="36183"/>
    <n v="12428241"/>
  </r>
  <r>
    <x v="14"/>
    <x v="11"/>
    <x v="0"/>
    <x v="2"/>
    <x v="0"/>
    <n v="0"/>
    <n v="0"/>
    <n v="0"/>
    <n v="37505"/>
    <n v="13257711"/>
  </r>
  <r>
    <x v="14"/>
    <x v="11"/>
    <x v="0"/>
    <x v="2"/>
    <x v="1"/>
    <n v="0"/>
    <n v="0"/>
    <n v="0"/>
    <n v="37505"/>
    <n v="13257711"/>
  </r>
  <r>
    <x v="14"/>
    <x v="11"/>
    <x v="0"/>
    <x v="2"/>
    <x v="2"/>
    <n v="774"/>
    <n v="27838"/>
    <n v="217"/>
    <n v="37505"/>
    <n v="13257711"/>
  </r>
  <r>
    <x v="14"/>
    <x v="11"/>
    <x v="0"/>
    <x v="2"/>
    <x v="3"/>
    <n v="0"/>
    <n v="0"/>
    <n v="0"/>
    <n v="37505"/>
    <n v="13257711"/>
  </r>
  <r>
    <x v="14"/>
    <x v="11"/>
    <x v="0"/>
    <x v="2"/>
    <x v="4"/>
    <n v="199"/>
    <n v="7830"/>
    <n v="48"/>
    <n v="37505"/>
    <n v="13257711"/>
  </r>
  <r>
    <x v="14"/>
    <x v="11"/>
    <x v="0"/>
    <x v="2"/>
    <x v="5"/>
    <n v="0"/>
    <n v="0"/>
    <n v="0"/>
    <n v="37505"/>
    <n v="13257711"/>
  </r>
  <r>
    <x v="14"/>
    <x v="12"/>
    <x v="1"/>
    <x v="2"/>
    <x v="0"/>
    <n v="0"/>
    <n v="0"/>
    <n v="0"/>
    <n v="38657"/>
    <n v="9158812"/>
  </r>
  <r>
    <x v="14"/>
    <x v="12"/>
    <x v="1"/>
    <x v="2"/>
    <x v="1"/>
    <n v="0"/>
    <n v="0"/>
    <n v="0"/>
    <n v="38657"/>
    <n v="9158812"/>
  </r>
  <r>
    <x v="14"/>
    <x v="12"/>
    <x v="1"/>
    <x v="2"/>
    <x v="2"/>
    <n v="225"/>
    <n v="7325"/>
    <n v="57"/>
    <n v="38657"/>
    <n v="9158812"/>
  </r>
  <r>
    <x v="14"/>
    <x v="12"/>
    <x v="1"/>
    <x v="2"/>
    <x v="3"/>
    <n v="0"/>
    <n v="0"/>
    <n v="0"/>
    <n v="38657"/>
    <n v="9158812"/>
  </r>
  <r>
    <x v="14"/>
    <x v="12"/>
    <x v="1"/>
    <x v="2"/>
    <x v="4"/>
    <n v="23"/>
    <n v="1050"/>
    <n v="9"/>
    <n v="38657"/>
    <n v="9158812"/>
  </r>
  <r>
    <x v="14"/>
    <x v="12"/>
    <x v="1"/>
    <x v="2"/>
    <x v="5"/>
    <n v="0"/>
    <n v="0"/>
    <n v="0"/>
    <n v="38657"/>
    <n v="9158812"/>
  </r>
  <r>
    <x v="14"/>
    <x v="12"/>
    <x v="0"/>
    <x v="2"/>
    <x v="0"/>
    <n v="0"/>
    <n v="0"/>
    <n v="0"/>
    <n v="44142"/>
    <n v="10547488"/>
  </r>
  <r>
    <x v="14"/>
    <x v="12"/>
    <x v="0"/>
    <x v="2"/>
    <x v="1"/>
    <n v="0"/>
    <n v="0"/>
    <n v="0"/>
    <n v="44142"/>
    <n v="10547488"/>
  </r>
  <r>
    <x v="14"/>
    <x v="12"/>
    <x v="0"/>
    <x v="2"/>
    <x v="2"/>
    <n v="1271"/>
    <n v="43600"/>
    <n v="308"/>
    <n v="44142"/>
    <n v="10547488"/>
  </r>
  <r>
    <x v="14"/>
    <x v="12"/>
    <x v="0"/>
    <x v="2"/>
    <x v="3"/>
    <n v="0"/>
    <n v="0"/>
    <n v="0"/>
    <n v="44142"/>
    <n v="10547488"/>
  </r>
  <r>
    <x v="14"/>
    <x v="12"/>
    <x v="0"/>
    <x v="2"/>
    <x v="4"/>
    <n v="213"/>
    <n v="7070"/>
    <n v="54"/>
    <n v="44142"/>
    <n v="10547488"/>
  </r>
  <r>
    <x v="14"/>
    <x v="12"/>
    <x v="0"/>
    <x v="2"/>
    <x v="5"/>
    <n v="0"/>
    <n v="0"/>
    <n v="0"/>
    <n v="44142"/>
    <n v="10547488"/>
  </r>
  <r>
    <x v="14"/>
    <x v="9"/>
    <x v="1"/>
    <x v="3"/>
    <x v="0"/>
    <n v="0"/>
    <n v="0"/>
    <n v="0"/>
    <n v="11584"/>
    <n v="3528729"/>
  </r>
  <r>
    <x v="14"/>
    <x v="9"/>
    <x v="1"/>
    <x v="3"/>
    <x v="1"/>
    <n v="0"/>
    <n v="0"/>
    <n v="0"/>
    <n v="11584"/>
    <n v="3528729"/>
  </r>
  <r>
    <x v="14"/>
    <x v="9"/>
    <x v="1"/>
    <x v="3"/>
    <x v="2"/>
    <n v="306"/>
    <n v="10580"/>
    <n v="98"/>
    <n v="11584"/>
    <n v="3528729"/>
  </r>
  <r>
    <x v="14"/>
    <x v="9"/>
    <x v="1"/>
    <x v="3"/>
    <x v="3"/>
    <n v="0"/>
    <n v="0"/>
    <n v="0"/>
    <n v="11584"/>
    <n v="3528729"/>
  </r>
  <r>
    <x v="14"/>
    <x v="9"/>
    <x v="1"/>
    <x v="3"/>
    <x v="4"/>
    <n v="218"/>
    <n v="7440"/>
    <n v="43"/>
    <n v="11584"/>
    <n v="3528729"/>
  </r>
  <r>
    <x v="14"/>
    <x v="9"/>
    <x v="1"/>
    <x v="3"/>
    <x v="5"/>
    <n v="0"/>
    <n v="0"/>
    <n v="0"/>
    <n v="11584"/>
    <n v="3528729"/>
  </r>
  <r>
    <x v="14"/>
    <x v="8"/>
    <x v="1"/>
    <x v="3"/>
    <x v="0"/>
    <n v="0"/>
    <n v="0"/>
    <n v="0"/>
    <n v="12168"/>
    <n v="4082449"/>
  </r>
  <r>
    <x v="14"/>
    <x v="8"/>
    <x v="1"/>
    <x v="3"/>
    <x v="1"/>
    <n v="0"/>
    <n v="0"/>
    <n v="0"/>
    <n v="12168"/>
    <n v="4082449"/>
  </r>
  <r>
    <x v="14"/>
    <x v="8"/>
    <x v="1"/>
    <x v="3"/>
    <x v="2"/>
    <n v="274"/>
    <n v="10081"/>
    <n v="79"/>
    <n v="12168"/>
    <n v="4082449"/>
  </r>
  <r>
    <x v="14"/>
    <x v="8"/>
    <x v="1"/>
    <x v="3"/>
    <x v="3"/>
    <n v="0"/>
    <n v="0"/>
    <n v="0"/>
    <n v="12168"/>
    <n v="4082449"/>
  </r>
  <r>
    <x v="14"/>
    <x v="8"/>
    <x v="1"/>
    <x v="3"/>
    <x v="4"/>
    <n v="123"/>
    <n v="3810"/>
    <n v="25"/>
    <n v="12168"/>
    <n v="4082449"/>
  </r>
  <r>
    <x v="14"/>
    <x v="8"/>
    <x v="1"/>
    <x v="3"/>
    <x v="5"/>
    <n v="0"/>
    <n v="0"/>
    <n v="0"/>
    <n v="12168"/>
    <n v="4082449"/>
  </r>
  <r>
    <x v="14"/>
    <x v="5"/>
    <x v="1"/>
    <x v="3"/>
    <x v="0"/>
    <n v="20"/>
    <n v="600"/>
    <n v="5"/>
    <n v="12894"/>
    <n v="4183863"/>
  </r>
  <r>
    <x v="14"/>
    <x v="5"/>
    <x v="1"/>
    <x v="3"/>
    <x v="1"/>
    <n v="0"/>
    <n v="0"/>
    <n v="0"/>
    <n v="12894"/>
    <n v="4183863"/>
  </r>
  <r>
    <x v="14"/>
    <x v="5"/>
    <x v="1"/>
    <x v="3"/>
    <x v="2"/>
    <n v="669"/>
    <n v="22905"/>
    <n v="210"/>
    <n v="12894"/>
    <n v="4183863"/>
  </r>
  <r>
    <x v="14"/>
    <x v="5"/>
    <x v="1"/>
    <x v="3"/>
    <x v="3"/>
    <n v="3"/>
    <n v="90"/>
    <n v="1"/>
    <n v="12894"/>
    <n v="4183863"/>
  </r>
  <r>
    <x v="14"/>
    <x v="5"/>
    <x v="1"/>
    <x v="3"/>
    <x v="4"/>
    <n v="108"/>
    <n v="3213"/>
    <n v="23"/>
    <n v="12894"/>
    <n v="4183863"/>
  </r>
  <r>
    <x v="14"/>
    <x v="5"/>
    <x v="1"/>
    <x v="3"/>
    <x v="5"/>
    <n v="17"/>
    <n v="570"/>
    <n v="8"/>
    <n v="12894"/>
    <n v="4183863"/>
  </r>
  <r>
    <x v="14"/>
    <x v="6"/>
    <x v="1"/>
    <x v="3"/>
    <x v="0"/>
    <n v="50"/>
    <n v="1680"/>
    <n v="14"/>
    <n v="12917"/>
    <n v="4254484"/>
  </r>
  <r>
    <x v="14"/>
    <x v="6"/>
    <x v="1"/>
    <x v="3"/>
    <x v="1"/>
    <n v="0"/>
    <n v="0"/>
    <n v="0"/>
    <n v="12917"/>
    <n v="4254484"/>
  </r>
  <r>
    <x v="14"/>
    <x v="6"/>
    <x v="1"/>
    <x v="3"/>
    <x v="2"/>
    <n v="686"/>
    <n v="24826"/>
    <n v="198"/>
    <n v="12917"/>
    <n v="4254484"/>
  </r>
  <r>
    <x v="14"/>
    <x v="6"/>
    <x v="1"/>
    <x v="3"/>
    <x v="3"/>
    <n v="19"/>
    <n v="697"/>
    <n v="9"/>
    <n v="12917"/>
    <n v="4254484"/>
  </r>
  <r>
    <x v="14"/>
    <x v="6"/>
    <x v="1"/>
    <x v="3"/>
    <x v="4"/>
    <n v="201"/>
    <n v="6662"/>
    <n v="55"/>
    <n v="12917"/>
    <n v="4254484"/>
  </r>
  <r>
    <x v="14"/>
    <x v="6"/>
    <x v="1"/>
    <x v="3"/>
    <x v="5"/>
    <n v="26"/>
    <n v="780"/>
    <n v="6"/>
    <n v="12917"/>
    <n v="4254484"/>
  </r>
  <r>
    <x v="14"/>
    <x v="7"/>
    <x v="1"/>
    <x v="3"/>
    <x v="0"/>
    <n v="7"/>
    <n v="170"/>
    <n v="2"/>
    <n v="13085"/>
    <n v="4200684"/>
  </r>
  <r>
    <x v="14"/>
    <x v="7"/>
    <x v="1"/>
    <x v="3"/>
    <x v="1"/>
    <n v="0"/>
    <n v="0"/>
    <n v="0"/>
    <n v="13085"/>
    <n v="4200684"/>
  </r>
  <r>
    <x v="14"/>
    <x v="7"/>
    <x v="1"/>
    <x v="3"/>
    <x v="2"/>
    <n v="625"/>
    <n v="21179"/>
    <n v="175"/>
    <n v="13085"/>
    <n v="4200684"/>
  </r>
  <r>
    <x v="14"/>
    <x v="7"/>
    <x v="1"/>
    <x v="3"/>
    <x v="3"/>
    <n v="14"/>
    <n v="351"/>
    <n v="8"/>
    <n v="13085"/>
    <n v="4200684"/>
  </r>
  <r>
    <x v="14"/>
    <x v="7"/>
    <x v="1"/>
    <x v="3"/>
    <x v="4"/>
    <n v="225"/>
    <n v="6948"/>
    <n v="54"/>
    <n v="13085"/>
    <n v="4200684"/>
  </r>
  <r>
    <x v="14"/>
    <x v="7"/>
    <x v="1"/>
    <x v="3"/>
    <x v="5"/>
    <n v="2"/>
    <n v="60"/>
    <n v="2"/>
    <n v="13085"/>
    <n v="4200684"/>
  </r>
  <r>
    <x v="14"/>
    <x v="0"/>
    <x v="1"/>
    <x v="3"/>
    <x v="0"/>
    <n v="37"/>
    <n v="1350"/>
    <n v="9"/>
    <n v="13334"/>
    <n v="2301263"/>
  </r>
  <r>
    <x v="14"/>
    <x v="0"/>
    <x v="1"/>
    <x v="3"/>
    <x v="1"/>
    <n v="7"/>
    <n v="270"/>
    <n v="3"/>
    <n v="13334"/>
    <n v="2301263"/>
  </r>
  <r>
    <x v="14"/>
    <x v="0"/>
    <x v="1"/>
    <x v="3"/>
    <x v="2"/>
    <n v="325"/>
    <n v="13590"/>
    <n v="150"/>
    <n v="13334"/>
    <n v="2301263"/>
  </r>
  <r>
    <x v="14"/>
    <x v="0"/>
    <x v="1"/>
    <x v="3"/>
    <x v="3"/>
    <n v="48"/>
    <n v="1620"/>
    <n v="18"/>
    <n v="13334"/>
    <n v="2301263"/>
  </r>
  <r>
    <x v="14"/>
    <x v="0"/>
    <x v="1"/>
    <x v="3"/>
    <x v="4"/>
    <n v="79"/>
    <n v="3195"/>
    <n v="29"/>
    <n v="13334"/>
    <n v="2301263"/>
  </r>
  <r>
    <x v="14"/>
    <x v="0"/>
    <x v="1"/>
    <x v="3"/>
    <x v="5"/>
    <n v="46"/>
    <n v="1620"/>
    <n v="15"/>
    <n v="13334"/>
    <n v="2301263"/>
  </r>
  <r>
    <x v="14"/>
    <x v="10"/>
    <x v="1"/>
    <x v="3"/>
    <x v="0"/>
    <n v="0"/>
    <n v="0"/>
    <n v="0"/>
    <n v="13416"/>
    <n v="4705830"/>
  </r>
  <r>
    <x v="14"/>
    <x v="10"/>
    <x v="1"/>
    <x v="3"/>
    <x v="1"/>
    <n v="0"/>
    <n v="0"/>
    <n v="0"/>
    <n v="13416"/>
    <n v="4705830"/>
  </r>
  <r>
    <x v="14"/>
    <x v="10"/>
    <x v="1"/>
    <x v="3"/>
    <x v="2"/>
    <n v="389"/>
    <n v="13172"/>
    <n v="128"/>
    <n v="13416"/>
    <n v="4705830"/>
  </r>
  <r>
    <x v="14"/>
    <x v="10"/>
    <x v="1"/>
    <x v="3"/>
    <x v="3"/>
    <n v="0"/>
    <n v="0"/>
    <n v="0"/>
    <n v="13416"/>
    <n v="4705830"/>
  </r>
  <r>
    <x v="14"/>
    <x v="10"/>
    <x v="1"/>
    <x v="3"/>
    <x v="4"/>
    <n v="328"/>
    <n v="10535"/>
    <n v="83"/>
    <n v="13416"/>
    <n v="4705830"/>
  </r>
  <r>
    <x v="14"/>
    <x v="10"/>
    <x v="1"/>
    <x v="3"/>
    <x v="5"/>
    <n v="0"/>
    <n v="0"/>
    <n v="0"/>
    <n v="13416"/>
    <n v="4705830"/>
  </r>
  <r>
    <x v="14"/>
    <x v="4"/>
    <x v="1"/>
    <x v="3"/>
    <x v="0"/>
    <n v="63"/>
    <n v="2250"/>
    <n v="15"/>
    <n v="13694"/>
    <n v="4349820"/>
  </r>
  <r>
    <x v="14"/>
    <x v="4"/>
    <x v="1"/>
    <x v="3"/>
    <x v="1"/>
    <n v="0"/>
    <n v="0"/>
    <n v="0"/>
    <n v="13694"/>
    <n v="4349820"/>
  </r>
  <r>
    <x v="14"/>
    <x v="4"/>
    <x v="1"/>
    <x v="3"/>
    <x v="2"/>
    <n v="667"/>
    <n v="25022"/>
    <n v="209"/>
    <n v="13694"/>
    <n v="4349820"/>
  </r>
  <r>
    <x v="14"/>
    <x v="4"/>
    <x v="1"/>
    <x v="3"/>
    <x v="3"/>
    <n v="56"/>
    <n v="1977"/>
    <n v="18"/>
    <n v="13694"/>
    <n v="4349820"/>
  </r>
  <r>
    <x v="14"/>
    <x v="4"/>
    <x v="1"/>
    <x v="3"/>
    <x v="4"/>
    <n v="280"/>
    <n v="9651"/>
    <n v="65"/>
    <n v="13694"/>
    <n v="4349820"/>
  </r>
  <r>
    <x v="14"/>
    <x v="4"/>
    <x v="1"/>
    <x v="3"/>
    <x v="5"/>
    <n v="60"/>
    <n v="1980"/>
    <n v="12"/>
    <n v="13694"/>
    <n v="4349820"/>
  </r>
  <r>
    <x v="14"/>
    <x v="11"/>
    <x v="1"/>
    <x v="3"/>
    <x v="0"/>
    <n v="0"/>
    <n v="0"/>
    <n v="0"/>
    <n v="13703"/>
    <n v="4366140"/>
  </r>
  <r>
    <x v="14"/>
    <x v="11"/>
    <x v="1"/>
    <x v="3"/>
    <x v="1"/>
    <n v="0"/>
    <n v="0"/>
    <n v="0"/>
    <n v="13703"/>
    <n v="4366140"/>
  </r>
  <r>
    <x v="14"/>
    <x v="11"/>
    <x v="1"/>
    <x v="3"/>
    <x v="2"/>
    <n v="418"/>
    <n v="15290"/>
    <n v="123"/>
    <n v="13703"/>
    <n v="4366140"/>
  </r>
  <r>
    <x v="14"/>
    <x v="11"/>
    <x v="1"/>
    <x v="3"/>
    <x v="3"/>
    <n v="0"/>
    <n v="0"/>
    <n v="0"/>
    <n v="13703"/>
    <n v="4366140"/>
  </r>
  <r>
    <x v="14"/>
    <x v="11"/>
    <x v="1"/>
    <x v="3"/>
    <x v="4"/>
    <n v="115"/>
    <n v="3636"/>
    <n v="24"/>
    <n v="13703"/>
    <n v="4366140"/>
  </r>
  <r>
    <x v="14"/>
    <x v="11"/>
    <x v="1"/>
    <x v="3"/>
    <x v="5"/>
    <n v="0"/>
    <n v="0"/>
    <n v="0"/>
    <n v="13703"/>
    <n v="4366140"/>
  </r>
  <r>
    <x v="14"/>
    <x v="3"/>
    <x v="1"/>
    <x v="3"/>
    <x v="0"/>
    <n v="87"/>
    <n v="3030"/>
    <n v="23"/>
    <n v="13829"/>
    <n v="4592007"/>
  </r>
  <r>
    <x v="14"/>
    <x v="3"/>
    <x v="1"/>
    <x v="3"/>
    <x v="1"/>
    <n v="4"/>
    <n v="120"/>
    <n v="2"/>
    <n v="13829"/>
    <n v="4592007"/>
  </r>
  <r>
    <x v="14"/>
    <x v="3"/>
    <x v="1"/>
    <x v="3"/>
    <x v="2"/>
    <n v="790"/>
    <n v="28928"/>
    <n v="265"/>
    <n v="13829"/>
    <n v="4592007"/>
  </r>
  <r>
    <x v="14"/>
    <x v="3"/>
    <x v="1"/>
    <x v="3"/>
    <x v="3"/>
    <n v="108"/>
    <n v="3718"/>
    <n v="30"/>
    <n v="13829"/>
    <n v="4592007"/>
  </r>
  <r>
    <x v="14"/>
    <x v="3"/>
    <x v="1"/>
    <x v="3"/>
    <x v="4"/>
    <n v="254"/>
    <n v="9105"/>
    <n v="64"/>
    <n v="13829"/>
    <n v="4592007"/>
  </r>
  <r>
    <x v="14"/>
    <x v="3"/>
    <x v="1"/>
    <x v="3"/>
    <x v="5"/>
    <n v="67"/>
    <n v="2220"/>
    <n v="14"/>
    <n v="13829"/>
    <n v="4592007"/>
  </r>
  <r>
    <x v="14"/>
    <x v="1"/>
    <x v="1"/>
    <x v="3"/>
    <x v="0"/>
    <n v="79"/>
    <n v="3390"/>
    <n v="17"/>
    <n v="14266"/>
    <n v="4827423"/>
  </r>
  <r>
    <x v="14"/>
    <x v="1"/>
    <x v="1"/>
    <x v="3"/>
    <x v="1"/>
    <n v="23"/>
    <n v="750"/>
    <n v="6"/>
    <n v="14266"/>
    <n v="4827423"/>
  </r>
  <r>
    <x v="14"/>
    <x v="1"/>
    <x v="1"/>
    <x v="3"/>
    <x v="2"/>
    <n v="761"/>
    <n v="30387"/>
    <n v="208"/>
    <n v="14266"/>
    <n v="4827423"/>
  </r>
  <r>
    <x v="14"/>
    <x v="1"/>
    <x v="1"/>
    <x v="3"/>
    <x v="3"/>
    <n v="91"/>
    <n v="2987"/>
    <n v="22"/>
    <n v="14266"/>
    <n v="4827423"/>
  </r>
  <r>
    <x v="14"/>
    <x v="1"/>
    <x v="1"/>
    <x v="3"/>
    <x v="4"/>
    <n v="193"/>
    <n v="7646"/>
    <n v="47"/>
    <n v="14266"/>
    <n v="4827423"/>
  </r>
  <r>
    <x v="14"/>
    <x v="1"/>
    <x v="1"/>
    <x v="3"/>
    <x v="5"/>
    <n v="75"/>
    <n v="2925"/>
    <n v="12"/>
    <n v="14266"/>
    <n v="4827423"/>
  </r>
  <r>
    <x v="14"/>
    <x v="2"/>
    <x v="1"/>
    <x v="3"/>
    <x v="0"/>
    <n v="69"/>
    <n v="2730"/>
    <n v="19"/>
    <n v="14342"/>
    <n v="4662013"/>
  </r>
  <r>
    <x v="14"/>
    <x v="2"/>
    <x v="1"/>
    <x v="3"/>
    <x v="1"/>
    <n v="20"/>
    <n v="600"/>
    <n v="7"/>
    <n v="14342"/>
    <n v="4662013"/>
  </r>
  <r>
    <x v="14"/>
    <x v="2"/>
    <x v="1"/>
    <x v="3"/>
    <x v="2"/>
    <n v="867"/>
    <n v="32365"/>
    <n v="255"/>
    <n v="14342"/>
    <n v="4662013"/>
  </r>
  <r>
    <x v="14"/>
    <x v="2"/>
    <x v="1"/>
    <x v="3"/>
    <x v="3"/>
    <n v="100"/>
    <n v="3420"/>
    <n v="27"/>
    <n v="14342"/>
    <n v="4662013"/>
  </r>
  <r>
    <x v="14"/>
    <x v="2"/>
    <x v="1"/>
    <x v="3"/>
    <x v="4"/>
    <n v="174"/>
    <n v="6399"/>
    <n v="42"/>
    <n v="14342"/>
    <n v="4662013"/>
  </r>
  <r>
    <x v="14"/>
    <x v="2"/>
    <x v="1"/>
    <x v="3"/>
    <x v="5"/>
    <n v="73"/>
    <n v="2370"/>
    <n v="16"/>
    <n v="14342"/>
    <n v="4662013"/>
  </r>
  <r>
    <x v="14"/>
    <x v="9"/>
    <x v="0"/>
    <x v="3"/>
    <x v="0"/>
    <n v="0"/>
    <n v="0"/>
    <n v="0"/>
    <n v="14981"/>
    <n v="4443728"/>
  </r>
  <r>
    <x v="14"/>
    <x v="9"/>
    <x v="0"/>
    <x v="3"/>
    <x v="1"/>
    <n v="0"/>
    <n v="0"/>
    <n v="0"/>
    <n v="14981"/>
    <n v="4443728"/>
  </r>
  <r>
    <x v="14"/>
    <x v="9"/>
    <x v="0"/>
    <x v="3"/>
    <x v="2"/>
    <n v="954"/>
    <n v="33120"/>
    <n v="307"/>
    <n v="14981"/>
    <n v="4443728"/>
  </r>
  <r>
    <x v="14"/>
    <x v="9"/>
    <x v="0"/>
    <x v="3"/>
    <x v="3"/>
    <n v="0"/>
    <n v="0"/>
    <n v="0"/>
    <n v="14981"/>
    <n v="4443728"/>
  </r>
  <r>
    <x v="14"/>
    <x v="9"/>
    <x v="0"/>
    <x v="3"/>
    <x v="4"/>
    <n v="696"/>
    <n v="25004"/>
    <n v="145"/>
    <n v="14981"/>
    <n v="4443728"/>
  </r>
  <r>
    <x v="14"/>
    <x v="9"/>
    <x v="0"/>
    <x v="3"/>
    <x v="5"/>
    <n v="0"/>
    <n v="0"/>
    <n v="0"/>
    <n v="14981"/>
    <n v="4443728"/>
  </r>
  <r>
    <x v="14"/>
    <x v="8"/>
    <x v="0"/>
    <x v="3"/>
    <x v="0"/>
    <n v="0"/>
    <n v="0"/>
    <n v="0"/>
    <n v="15371"/>
    <n v="5011288"/>
  </r>
  <r>
    <x v="14"/>
    <x v="8"/>
    <x v="0"/>
    <x v="3"/>
    <x v="1"/>
    <n v="0"/>
    <n v="0"/>
    <n v="0"/>
    <n v="15371"/>
    <n v="5011288"/>
  </r>
  <r>
    <x v="14"/>
    <x v="8"/>
    <x v="0"/>
    <x v="3"/>
    <x v="2"/>
    <n v="1234"/>
    <n v="44479"/>
    <n v="343"/>
    <n v="15371"/>
    <n v="5011288"/>
  </r>
  <r>
    <x v="14"/>
    <x v="8"/>
    <x v="0"/>
    <x v="3"/>
    <x v="3"/>
    <n v="0"/>
    <n v="0"/>
    <n v="0"/>
    <n v="15371"/>
    <n v="5011288"/>
  </r>
  <r>
    <x v="14"/>
    <x v="8"/>
    <x v="0"/>
    <x v="3"/>
    <x v="4"/>
    <n v="438"/>
    <n v="17100"/>
    <n v="95"/>
    <n v="15371"/>
    <n v="5011288"/>
  </r>
  <r>
    <x v="14"/>
    <x v="8"/>
    <x v="0"/>
    <x v="3"/>
    <x v="5"/>
    <n v="0"/>
    <n v="0"/>
    <n v="0"/>
    <n v="15371"/>
    <n v="5011288"/>
  </r>
  <r>
    <x v="14"/>
    <x v="10"/>
    <x v="0"/>
    <x v="3"/>
    <x v="0"/>
    <n v="0"/>
    <n v="0"/>
    <n v="0"/>
    <n v="16903"/>
    <n v="5906596"/>
  </r>
  <r>
    <x v="14"/>
    <x v="10"/>
    <x v="0"/>
    <x v="3"/>
    <x v="1"/>
    <n v="0"/>
    <n v="0"/>
    <n v="0"/>
    <n v="16903"/>
    <n v="5906596"/>
  </r>
  <r>
    <x v="14"/>
    <x v="10"/>
    <x v="0"/>
    <x v="3"/>
    <x v="2"/>
    <n v="1225"/>
    <n v="40530"/>
    <n v="354"/>
    <n v="16903"/>
    <n v="5906596"/>
  </r>
  <r>
    <x v="14"/>
    <x v="10"/>
    <x v="0"/>
    <x v="3"/>
    <x v="3"/>
    <n v="0"/>
    <n v="0"/>
    <n v="0"/>
    <n v="16903"/>
    <n v="5906596"/>
  </r>
  <r>
    <x v="14"/>
    <x v="10"/>
    <x v="0"/>
    <x v="3"/>
    <x v="4"/>
    <n v="776"/>
    <n v="26108"/>
    <n v="196"/>
    <n v="16903"/>
    <n v="5906596"/>
  </r>
  <r>
    <x v="14"/>
    <x v="10"/>
    <x v="0"/>
    <x v="3"/>
    <x v="5"/>
    <n v="0"/>
    <n v="0"/>
    <n v="0"/>
    <n v="16903"/>
    <n v="5906596"/>
  </r>
  <r>
    <x v="14"/>
    <x v="11"/>
    <x v="0"/>
    <x v="3"/>
    <x v="0"/>
    <n v="0"/>
    <n v="0"/>
    <n v="0"/>
    <n v="17125"/>
    <n v="5369310"/>
  </r>
  <r>
    <x v="14"/>
    <x v="11"/>
    <x v="0"/>
    <x v="3"/>
    <x v="1"/>
    <n v="0"/>
    <n v="0"/>
    <n v="0"/>
    <n v="17125"/>
    <n v="5369310"/>
  </r>
  <r>
    <x v="14"/>
    <x v="11"/>
    <x v="0"/>
    <x v="3"/>
    <x v="2"/>
    <n v="1624"/>
    <n v="61264"/>
    <n v="443"/>
    <n v="17125"/>
    <n v="5369310"/>
  </r>
  <r>
    <x v="14"/>
    <x v="11"/>
    <x v="0"/>
    <x v="3"/>
    <x v="3"/>
    <n v="0"/>
    <n v="0"/>
    <n v="0"/>
    <n v="17125"/>
    <n v="5369310"/>
  </r>
  <r>
    <x v="14"/>
    <x v="11"/>
    <x v="0"/>
    <x v="3"/>
    <x v="4"/>
    <n v="349"/>
    <n v="14370"/>
    <n v="79"/>
    <n v="17125"/>
    <n v="5369310"/>
  </r>
  <r>
    <x v="14"/>
    <x v="11"/>
    <x v="0"/>
    <x v="3"/>
    <x v="5"/>
    <n v="0"/>
    <n v="0"/>
    <n v="0"/>
    <n v="17125"/>
    <n v="5369310"/>
  </r>
  <r>
    <x v="14"/>
    <x v="12"/>
    <x v="1"/>
    <x v="3"/>
    <x v="0"/>
    <n v="0"/>
    <n v="0"/>
    <n v="0"/>
    <n v="17243"/>
    <n v="4787622"/>
  </r>
  <r>
    <x v="14"/>
    <x v="12"/>
    <x v="1"/>
    <x v="3"/>
    <x v="1"/>
    <n v="0"/>
    <n v="0"/>
    <n v="0"/>
    <n v="17243"/>
    <n v="4787622"/>
  </r>
  <r>
    <x v="14"/>
    <x v="12"/>
    <x v="1"/>
    <x v="3"/>
    <x v="2"/>
    <n v="585"/>
    <n v="20254"/>
    <n v="168"/>
    <n v="17243"/>
    <n v="4787622"/>
  </r>
  <r>
    <x v="14"/>
    <x v="12"/>
    <x v="1"/>
    <x v="3"/>
    <x v="3"/>
    <n v="0"/>
    <n v="0"/>
    <n v="0"/>
    <n v="17243"/>
    <n v="4787622"/>
  </r>
  <r>
    <x v="14"/>
    <x v="12"/>
    <x v="1"/>
    <x v="3"/>
    <x v="4"/>
    <n v="148"/>
    <n v="4544"/>
    <n v="35"/>
    <n v="17243"/>
    <n v="4787622"/>
  </r>
  <r>
    <x v="14"/>
    <x v="12"/>
    <x v="1"/>
    <x v="3"/>
    <x v="5"/>
    <n v="0"/>
    <n v="0"/>
    <n v="0"/>
    <n v="17243"/>
    <n v="4787622"/>
  </r>
  <r>
    <x v="14"/>
    <x v="6"/>
    <x v="0"/>
    <x v="3"/>
    <x v="0"/>
    <n v="359"/>
    <n v="11998"/>
    <n v="102"/>
    <n v="17254"/>
    <n v="5737691"/>
  </r>
  <r>
    <x v="14"/>
    <x v="6"/>
    <x v="0"/>
    <x v="3"/>
    <x v="1"/>
    <n v="0"/>
    <n v="0"/>
    <n v="0"/>
    <n v="17254"/>
    <n v="5737691"/>
  </r>
  <r>
    <x v="14"/>
    <x v="6"/>
    <x v="0"/>
    <x v="3"/>
    <x v="2"/>
    <n v="3199"/>
    <n v="119416"/>
    <n v="750"/>
    <n v="17254"/>
    <n v="5737691"/>
  </r>
  <r>
    <x v="14"/>
    <x v="6"/>
    <x v="0"/>
    <x v="3"/>
    <x v="3"/>
    <n v="124"/>
    <n v="4290"/>
    <n v="45"/>
    <n v="17254"/>
    <n v="5737691"/>
  </r>
  <r>
    <x v="14"/>
    <x v="6"/>
    <x v="0"/>
    <x v="3"/>
    <x v="4"/>
    <n v="795"/>
    <n v="27881"/>
    <n v="174"/>
    <n v="17254"/>
    <n v="5737691"/>
  </r>
  <r>
    <x v="14"/>
    <x v="6"/>
    <x v="0"/>
    <x v="3"/>
    <x v="5"/>
    <n v="137"/>
    <n v="5275"/>
    <n v="37"/>
    <n v="17254"/>
    <n v="5737691"/>
  </r>
  <r>
    <x v="14"/>
    <x v="5"/>
    <x v="0"/>
    <x v="3"/>
    <x v="0"/>
    <n v="129"/>
    <n v="4091"/>
    <n v="42"/>
    <n v="17447"/>
    <n v="5712469"/>
  </r>
  <r>
    <x v="14"/>
    <x v="5"/>
    <x v="0"/>
    <x v="3"/>
    <x v="1"/>
    <n v="0"/>
    <n v="0"/>
    <n v="0"/>
    <n v="17447"/>
    <n v="5712469"/>
  </r>
  <r>
    <x v="14"/>
    <x v="5"/>
    <x v="0"/>
    <x v="3"/>
    <x v="2"/>
    <n v="2924"/>
    <n v="105602"/>
    <n v="763"/>
    <n v="17447"/>
    <n v="5712469"/>
  </r>
  <r>
    <x v="14"/>
    <x v="5"/>
    <x v="0"/>
    <x v="3"/>
    <x v="3"/>
    <n v="26"/>
    <n v="771"/>
    <n v="7"/>
    <n v="17447"/>
    <n v="5712469"/>
  </r>
  <r>
    <x v="14"/>
    <x v="5"/>
    <x v="0"/>
    <x v="3"/>
    <x v="4"/>
    <n v="450"/>
    <n v="15271"/>
    <n v="113"/>
    <n v="17447"/>
    <n v="5712469"/>
  </r>
  <r>
    <x v="14"/>
    <x v="5"/>
    <x v="0"/>
    <x v="3"/>
    <x v="5"/>
    <n v="85"/>
    <n v="3164"/>
    <n v="27"/>
    <n v="17447"/>
    <n v="5712469"/>
  </r>
  <r>
    <x v="14"/>
    <x v="0"/>
    <x v="0"/>
    <x v="3"/>
    <x v="0"/>
    <n v="188"/>
    <n v="6843"/>
    <n v="58"/>
    <n v="17519"/>
    <n v="3037127"/>
  </r>
  <r>
    <x v="14"/>
    <x v="0"/>
    <x v="0"/>
    <x v="3"/>
    <x v="1"/>
    <n v="68"/>
    <n v="2280"/>
    <n v="23"/>
    <n v="17519"/>
    <n v="3037127"/>
  </r>
  <r>
    <x v="14"/>
    <x v="0"/>
    <x v="0"/>
    <x v="3"/>
    <x v="2"/>
    <n v="1579"/>
    <n v="64337"/>
    <n v="583"/>
    <n v="17519"/>
    <n v="3037127"/>
  </r>
  <r>
    <x v="14"/>
    <x v="0"/>
    <x v="0"/>
    <x v="3"/>
    <x v="3"/>
    <n v="233"/>
    <n v="8040"/>
    <n v="76"/>
    <n v="17519"/>
    <n v="3037127"/>
  </r>
  <r>
    <x v="14"/>
    <x v="0"/>
    <x v="0"/>
    <x v="3"/>
    <x v="4"/>
    <n v="419"/>
    <n v="15714"/>
    <n v="150"/>
    <n v="17519"/>
    <n v="3037127"/>
  </r>
  <r>
    <x v="14"/>
    <x v="0"/>
    <x v="0"/>
    <x v="3"/>
    <x v="5"/>
    <n v="114"/>
    <n v="4181"/>
    <n v="46"/>
    <n v="17519"/>
    <n v="3037127"/>
  </r>
  <r>
    <x v="14"/>
    <x v="7"/>
    <x v="0"/>
    <x v="3"/>
    <x v="0"/>
    <n v="0"/>
    <n v="0"/>
    <n v="0"/>
    <n v="17557"/>
    <n v="5734234"/>
  </r>
  <r>
    <x v="14"/>
    <x v="7"/>
    <x v="0"/>
    <x v="3"/>
    <x v="1"/>
    <n v="0"/>
    <n v="0"/>
    <n v="0"/>
    <n v="17557"/>
    <n v="5734234"/>
  </r>
  <r>
    <x v="14"/>
    <x v="7"/>
    <x v="0"/>
    <x v="3"/>
    <x v="2"/>
    <n v="2720"/>
    <n v="98777"/>
    <n v="670"/>
    <n v="17557"/>
    <n v="5734234"/>
  </r>
  <r>
    <x v="14"/>
    <x v="7"/>
    <x v="0"/>
    <x v="3"/>
    <x v="3"/>
    <n v="18"/>
    <n v="471"/>
    <n v="6"/>
    <n v="17557"/>
    <n v="5734234"/>
  </r>
  <r>
    <x v="14"/>
    <x v="7"/>
    <x v="0"/>
    <x v="3"/>
    <x v="4"/>
    <n v="694"/>
    <n v="22664"/>
    <n v="167"/>
    <n v="17557"/>
    <n v="5734234"/>
  </r>
  <r>
    <x v="14"/>
    <x v="7"/>
    <x v="0"/>
    <x v="3"/>
    <x v="5"/>
    <n v="14"/>
    <n v="307"/>
    <n v="6"/>
    <n v="17557"/>
    <n v="5734234"/>
  </r>
  <r>
    <x v="14"/>
    <x v="4"/>
    <x v="0"/>
    <x v="3"/>
    <x v="0"/>
    <n v="438"/>
    <n v="15392"/>
    <n v="114"/>
    <n v="18091"/>
    <n v="5807806"/>
  </r>
  <r>
    <x v="14"/>
    <x v="4"/>
    <x v="0"/>
    <x v="3"/>
    <x v="1"/>
    <n v="0"/>
    <n v="0"/>
    <n v="0"/>
    <n v="18091"/>
    <n v="5807806"/>
  </r>
  <r>
    <x v="14"/>
    <x v="4"/>
    <x v="0"/>
    <x v="3"/>
    <x v="2"/>
    <n v="3147"/>
    <n v="118891"/>
    <n v="776"/>
    <n v="18091"/>
    <n v="5807806"/>
  </r>
  <r>
    <x v="14"/>
    <x v="4"/>
    <x v="0"/>
    <x v="3"/>
    <x v="3"/>
    <n v="225"/>
    <n v="7723"/>
    <n v="58"/>
    <n v="18091"/>
    <n v="5807806"/>
  </r>
  <r>
    <x v="14"/>
    <x v="4"/>
    <x v="0"/>
    <x v="3"/>
    <x v="4"/>
    <n v="967"/>
    <n v="34715"/>
    <n v="247"/>
    <n v="18091"/>
    <n v="5807806"/>
  </r>
  <r>
    <x v="14"/>
    <x v="4"/>
    <x v="0"/>
    <x v="3"/>
    <x v="5"/>
    <n v="158"/>
    <n v="5800"/>
    <n v="38"/>
    <n v="18091"/>
    <n v="5807806"/>
  </r>
  <r>
    <x v="14"/>
    <x v="3"/>
    <x v="0"/>
    <x v="3"/>
    <x v="0"/>
    <n v="560"/>
    <n v="20186"/>
    <n v="129"/>
    <n v="18349"/>
    <n v="6129894"/>
  </r>
  <r>
    <x v="14"/>
    <x v="3"/>
    <x v="0"/>
    <x v="3"/>
    <x v="1"/>
    <n v="20"/>
    <n v="600"/>
    <n v="10"/>
    <n v="18349"/>
    <n v="6129894"/>
  </r>
  <r>
    <x v="14"/>
    <x v="3"/>
    <x v="0"/>
    <x v="3"/>
    <x v="2"/>
    <n v="3441"/>
    <n v="131461"/>
    <n v="853"/>
    <n v="18349"/>
    <n v="6129894"/>
  </r>
  <r>
    <x v="14"/>
    <x v="3"/>
    <x v="0"/>
    <x v="3"/>
    <x v="3"/>
    <n v="314"/>
    <n v="11040"/>
    <n v="79"/>
    <n v="18349"/>
    <n v="6129894"/>
  </r>
  <r>
    <x v="14"/>
    <x v="3"/>
    <x v="0"/>
    <x v="3"/>
    <x v="4"/>
    <n v="1067"/>
    <n v="38083"/>
    <n v="241"/>
    <n v="18349"/>
    <n v="6129894"/>
  </r>
  <r>
    <x v="14"/>
    <x v="3"/>
    <x v="0"/>
    <x v="3"/>
    <x v="5"/>
    <n v="176"/>
    <n v="6375"/>
    <n v="41"/>
    <n v="18349"/>
    <n v="6129894"/>
  </r>
  <r>
    <x v="14"/>
    <x v="1"/>
    <x v="0"/>
    <x v="3"/>
    <x v="0"/>
    <n v="461"/>
    <n v="17761"/>
    <n v="94"/>
    <n v="18679"/>
    <n v="6345644"/>
  </r>
  <r>
    <x v="14"/>
    <x v="1"/>
    <x v="0"/>
    <x v="3"/>
    <x v="1"/>
    <n v="118"/>
    <n v="3833"/>
    <n v="27"/>
    <n v="18679"/>
    <n v="6345644"/>
  </r>
  <r>
    <x v="14"/>
    <x v="1"/>
    <x v="0"/>
    <x v="3"/>
    <x v="2"/>
    <n v="3177"/>
    <n v="130238"/>
    <n v="760"/>
    <n v="18679"/>
    <n v="6345644"/>
  </r>
  <r>
    <x v="14"/>
    <x v="1"/>
    <x v="0"/>
    <x v="3"/>
    <x v="3"/>
    <n v="455"/>
    <n v="15797"/>
    <n v="114"/>
    <n v="18679"/>
    <n v="6345644"/>
  </r>
  <r>
    <x v="14"/>
    <x v="1"/>
    <x v="0"/>
    <x v="3"/>
    <x v="4"/>
    <n v="961"/>
    <n v="35540"/>
    <n v="230"/>
    <n v="18679"/>
    <n v="6345644"/>
  </r>
  <r>
    <x v="14"/>
    <x v="1"/>
    <x v="0"/>
    <x v="3"/>
    <x v="5"/>
    <n v="232"/>
    <n v="8596"/>
    <n v="52"/>
    <n v="18679"/>
    <n v="6345644"/>
  </r>
  <r>
    <x v="14"/>
    <x v="2"/>
    <x v="0"/>
    <x v="3"/>
    <x v="0"/>
    <n v="572"/>
    <n v="21356"/>
    <n v="125"/>
    <n v="18776"/>
    <n v="6179194"/>
  </r>
  <r>
    <x v="14"/>
    <x v="2"/>
    <x v="0"/>
    <x v="3"/>
    <x v="1"/>
    <n v="78"/>
    <n v="2806"/>
    <n v="25"/>
    <n v="18776"/>
    <n v="6179194"/>
  </r>
  <r>
    <x v="14"/>
    <x v="2"/>
    <x v="0"/>
    <x v="3"/>
    <x v="2"/>
    <n v="3268"/>
    <n v="129730"/>
    <n v="825"/>
    <n v="18776"/>
    <n v="6179194"/>
  </r>
  <r>
    <x v="14"/>
    <x v="2"/>
    <x v="0"/>
    <x v="3"/>
    <x v="3"/>
    <n v="324"/>
    <n v="11467"/>
    <n v="77"/>
    <n v="18776"/>
    <n v="6179194"/>
  </r>
  <r>
    <x v="14"/>
    <x v="2"/>
    <x v="0"/>
    <x v="3"/>
    <x v="4"/>
    <n v="1012"/>
    <n v="36335"/>
    <n v="237"/>
    <n v="18776"/>
    <n v="6179194"/>
  </r>
  <r>
    <x v="14"/>
    <x v="2"/>
    <x v="0"/>
    <x v="3"/>
    <x v="5"/>
    <n v="184"/>
    <n v="6747"/>
    <n v="42"/>
    <n v="18776"/>
    <n v="6179194"/>
  </r>
  <r>
    <x v="14"/>
    <x v="12"/>
    <x v="0"/>
    <x v="3"/>
    <x v="0"/>
    <n v="0"/>
    <n v="0"/>
    <n v="0"/>
    <n v="22094"/>
    <n v="6280719"/>
  </r>
  <r>
    <x v="14"/>
    <x v="12"/>
    <x v="0"/>
    <x v="3"/>
    <x v="1"/>
    <n v="0"/>
    <n v="0"/>
    <n v="0"/>
    <n v="22094"/>
    <n v="6280719"/>
  </r>
  <r>
    <x v="14"/>
    <x v="12"/>
    <x v="0"/>
    <x v="3"/>
    <x v="2"/>
    <n v="2490"/>
    <n v="89870"/>
    <n v="612"/>
    <n v="22094"/>
    <n v="6280719"/>
  </r>
  <r>
    <x v="14"/>
    <x v="12"/>
    <x v="0"/>
    <x v="3"/>
    <x v="3"/>
    <n v="0"/>
    <n v="0"/>
    <n v="0"/>
    <n v="22094"/>
    <n v="6280719"/>
  </r>
  <r>
    <x v="14"/>
    <x v="12"/>
    <x v="0"/>
    <x v="3"/>
    <x v="4"/>
    <n v="562"/>
    <n v="20328"/>
    <n v="134"/>
    <n v="22094"/>
    <n v="6280719"/>
  </r>
  <r>
    <x v="14"/>
    <x v="12"/>
    <x v="0"/>
    <x v="3"/>
    <x v="5"/>
    <n v="0"/>
    <n v="0"/>
    <n v="0"/>
    <n v="22094"/>
    <n v="6280719"/>
  </r>
  <r>
    <x v="15"/>
    <x v="0"/>
    <x v="0"/>
    <x v="0"/>
    <x v="0"/>
    <n v="0"/>
    <n v="0"/>
    <n v="0"/>
    <n v="10399"/>
    <n v="1671167"/>
  </r>
  <r>
    <x v="15"/>
    <x v="0"/>
    <x v="0"/>
    <x v="0"/>
    <x v="1"/>
    <n v="0"/>
    <n v="0"/>
    <n v="0"/>
    <n v="10399"/>
    <n v="1671167"/>
  </r>
  <r>
    <x v="15"/>
    <x v="0"/>
    <x v="0"/>
    <x v="0"/>
    <x v="2"/>
    <n v="139"/>
    <n v="4587"/>
    <n v="53"/>
    <n v="10399"/>
    <n v="1671167"/>
  </r>
  <r>
    <x v="15"/>
    <x v="0"/>
    <x v="0"/>
    <x v="0"/>
    <x v="3"/>
    <n v="12"/>
    <n v="360"/>
    <n v="6"/>
    <n v="10399"/>
    <n v="1671167"/>
  </r>
  <r>
    <x v="15"/>
    <x v="0"/>
    <x v="0"/>
    <x v="0"/>
    <x v="4"/>
    <n v="17"/>
    <n v="570"/>
    <n v="5"/>
    <n v="10399"/>
    <n v="1671167"/>
  </r>
  <r>
    <x v="15"/>
    <x v="0"/>
    <x v="0"/>
    <x v="0"/>
    <x v="5"/>
    <n v="0"/>
    <n v="0"/>
    <n v="0"/>
    <n v="10399"/>
    <n v="1671167"/>
  </r>
  <r>
    <x v="15"/>
    <x v="0"/>
    <x v="1"/>
    <x v="0"/>
    <x v="0"/>
    <n v="2"/>
    <n v="180"/>
    <n v="1"/>
    <n v="10620"/>
    <n v="1709076"/>
  </r>
  <r>
    <x v="15"/>
    <x v="0"/>
    <x v="1"/>
    <x v="0"/>
    <x v="1"/>
    <n v="0"/>
    <n v="0"/>
    <n v="0"/>
    <n v="10620"/>
    <n v="1709076"/>
  </r>
  <r>
    <x v="15"/>
    <x v="0"/>
    <x v="1"/>
    <x v="0"/>
    <x v="2"/>
    <n v="86"/>
    <n v="2507"/>
    <n v="29"/>
    <n v="10620"/>
    <n v="1709076"/>
  </r>
  <r>
    <x v="15"/>
    <x v="0"/>
    <x v="1"/>
    <x v="0"/>
    <x v="3"/>
    <n v="1"/>
    <n v="30"/>
    <n v="1"/>
    <n v="10620"/>
    <n v="1709076"/>
  </r>
  <r>
    <x v="15"/>
    <x v="0"/>
    <x v="1"/>
    <x v="0"/>
    <x v="4"/>
    <n v="0"/>
    <n v="0"/>
    <n v="0"/>
    <n v="10620"/>
    <n v="1709076"/>
  </r>
  <r>
    <x v="15"/>
    <x v="0"/>
    <x v="1"/>
    <x v="0"/>
    <x v="5"/>
    <n v="0"/>
    <n v="0"/>
    <n v="0"/>
    <n v="10620"/>
    <n v="1709076"/>
  </r>
  <r>
    <x v="15"/>
    <x v="2"/>
    <x v="0"/>
    <x v="0"/>
    <x v="0"/>
    <n v="0"/>
    <n v="0"/>
    <n v="0"/>
    <n v="11889"/>
    <n v="3096838"/>
  </r>
  <r>
    <x v="15"/>
    <x v="2"/>
    <x v="0"/>
    <x v="0"/>
    <x v="1"/>
    <n v="0"/>
    <n v="0"/>
    <n v="0"/>
    <n v="11889"/>
    <n v="3096838"/>
  </r>
  <r>
    <x v="15"/>
    <x v="2"/>
    <x v="0"/>
    <x v="0"/>
    <x v="2"/>
    <n v="209"/>
    <n v="7029"/>
    <n v="64"/>
    <n v="11889"/>
    <n v="3096838"/>
  </r>
  <r>
    <x v="15"/>
    <x v="2"/>
    <x v="0"/>
    <x v="0"/>
    <x v="3"/>
    <n v="5"/>
    <n v="150"/>
    <n v="3"/>
    <n v="11889"/>
    <n v="3096838"/>
  </r>
  <r>
    <x v="15"/>
    <x v="2"/>
    <x v="0"/>
    <x v="0"/>
    <x v="4"/>
    <n v="64"/>
    <n v="2227"/>
    <n v="21"/>
    <n v="11889"/>
    <n v="3096838"/>
  </r>
  <r>
    <x v="15"/>
    <x v="2"/>
    <x v="0"/>
    <x v="0"/>
    <x v="5"/>
    <n v="0"/>
    <n v="0"/>
    <n v="0"/>
    <n v="11889"/>
    <n v="3096838"/>
  </r>
  <r>
    <x v="15"/>
    <x v="1"/>
    <x v="0"/>
    <x v="0"/>
    <x v="0"/>
    <n v="0"/>
    <n v="0"/>
    <n v="0"/>
    <n v="11951"/>
    <n v="3298989"/>
  </r>
  <r>
    <x v="15"/>
    <x v="1"/>
    <x v="0"/>
    <x v="0"/>
    <x v="1"/>
    <n v="0"/>
    <n v="0"/>
    <n v="0"/>
    <n v="11951"/>
    <n v="3298989"/>
  </r>
  <r>
    <x v="15"/>
    <x v="1"/>
    <x v="0"/>
    <x v="0"/>
    <x v="2"/>
    <n v="289"/>
    <n v="9871"/>
    <n v="83"/>
    <n v="11951"/>
    <n v="3298989"/>
  </r>
  <r>
    <x v="15"/>
    <x v="1"/>
    <x v="0"/>
    <x v="0"/>
    <x v="3"/>
    <n v="5"/>
    <n v="150"/>
    <n v="3"/>
    <n v="11951"/>
    <n v="3298989"/>
  </r>
  <r>
    <x v="15"/>
    <x v="1"/>
    <x v="0"/>
    <x v="0"/>
    <x v="4"/>
    <n v="49"/>
    <n v="1830"/>
    <n v="11"/>
    <n v="11951"/>
    <n v="3298989"/>
  </r>
  <r>
    <x v="15"/>
    <x v="1"/>
    <x v="0"/>
    <x v="0"/>
    <x v="5"/>
    <n v="0"/>
    <n v="0"/>
    <n v="0"/>
    <n v="11951"/>
    <n v="3298989"/>
  </r>
  <r>
    <x v="15"/>
    <x v="2"/>
    <x v="1"/>
    <x v="0"/>
    <x v="0"/>
    <n v="1"/>
    <n v="90"/>
    <n v="1"/>
    <n v="12150"/>
    <n v="3184407"/>
  </r>
  <r>
    <x v="15"/>
    <x v="2"/>
    <x v="1"/>
    <x v="0"/>
    <x v="1"/>
    <n v="0"/>
    <n v="0"/>
    <n v="0"/>
    <n v="12150"/>
    <n v="3184407"/>
  </r>
  <r>
    <x v="15"/>
    <x v="2"/>
    <x v="1"/>
    <x v="0"/>
    <x v="2"/>
    <n v="103"/>
    <n v="3065"/>
    <n v="37"/>
    <n v="12150"/>
    <n v="3184407"/>
  </r>
  <r>
    <x v="15"/>
    <x v="2"/>
    <x v="1"/>
    <x v="0"/>
    <x v="3"/>
    <n v="2"/>
    <n v="60"/>
    <n v="1"/>
    <n v="12150"/>
    <n v="3184407"/>
  </r>
  <r>
    <x v="15"/>
    <x v="2"/>
    <x v="1"/>
    <x v="0"/>
    <x v="4"/>
    <n v="10"/>
    <n v="300"/>
    <n v="5"/>
    <n v="12150"/>
    <n v="3184407"/>
  </r>
  <r>
    <x v="15"/>
    <x v="2"/>
    <x v="1"/>
    <x v="0"/>
    <x v="5"/>
    <n v="0"/>
    <n v="0"/>
    <n v="0"/>
    <n v="12150"/>
    <n v="3184407"/>
  </r>
  <r>
    <x v="15"/>
    <x v="1"/>
    <x v="1"/>
    <x v="0"/>
    <x v="0"/>
    <n v="2"/>
    <n v="180"/>
    <n v="1"/>
    <n v="12152"/>
    <n v="3386637"/>
  </r>
  <r>
    <x v="15"/>
    <x v="1"/>
    <x v="1"/>
    <x v="0"/>
    <x v="1"/>
    <n v="0"/>
    <n v="0"/>
    <n v="0"/>
    <n v="12152"/>
    <n v="3386637"/>
  </r>
  <r>
    <x v="15"/>
    <x v="1"/>
    <x v="1"/>
    <x v="0"/>
    <x v="2"/>
    <n v="145"/>
    <n v="4465"/>
    <n v="46"/>
    <n v="12152"/>
    <n v="3386637"/>
  </r>
  <r>
    <x v="15"/>
    <x v="1"/>
    <x v="1"/>
    <x v="0"/>
    <x v="3"/>
    <n v="1"/>
    <n v="30"/>
    <n v="1"/>
    <n v="12152"/>
    <n v="3386637"/>
  </r>
  <r>
    <x v="15"/>
    <x v="1"/>
    <x v="1"/>
    <x v="0"/>
    <x v="4"/>
    <n v="7"/>
    <n v="330"/>
    <n v="3"/>
    <n v="12152"/>
    <n v="3386637"/>
  </r>
  <r>
    <x v="15"/>
    <x v="1"/>
    <x v="1"/>
    <x v="0"/>
    <x v="5"/>
    <n v="0"/>
    <n v="0"/>
    <n v="0"/>
    <n v="12152"/>
    <n v="3386637"/>
  </r>
  <r>
    <x v="15"/>
    <x v="3"/>
    <x v="0"/>
    <x v="0"/>
    <x v="0"/>
    <n v="1"/>
    <n v="30"/>
    <n v="1"/>
    <n v="12184"/>
    <n v="3370910"/>
  </r>
  <r>
    <x v="15"/>
    <x v="3"/>
    <x v="0"/>
    <x v="0"/>
    <x v="1"/>
    <n v="0"/>
    <n v="0"/>
    <n v="0"/>
    <n v="12184"/>
    <n v="3370910"/>
  </r>
  <r>
    <x v="15"/>
    <x v="3"/>
    <x v="0"/>
    <x v="0"/>
    <x v="2"/>
    <n v="174"/>
    <n v="5880"/>
    <n v="61"/>
    <n v="12184"/>
    <n v="3370910"/>
  </r>
  <r>
    <x v="15"/>
    <x v="3"/>
    <x v="0"/>
    <x v="0"/>
    <x v="3"/>
    <n v="10"/>
    <n v="450"/>
    <n v="4"/>
    <n v="12184"/>
    <n v="3370910"/>
  </r>
  <r>
    <x v="15"/>
    <x v="3"/>
    <x v="0"/>
    <x v="0"/>
    <x v="4"/>
    <n v="51"/>
    <n v="1590"/>
    <n v="13"/>
    <n v="12184"/>
    <n v="3370910"/>
  </r>
  <r>
    <x v="15"/>
    <x v="3"/>
    <x v="0"/>
    <x v="0"/>
    <x v="5"/>
    <n v="0"/>
    <n v="0"/>
    <n v="0"/>
    <n v="12184"/>
    <n v="3370910"/>
  </r>
  <r>
    <x v="15"/>
    <x v="3"/>
    <x v="1"/>
    <x v="0"/>
    <x v="0"/>
    <n v="0"/>
    <n v="0"/>
    <n v="0"/>
    <n v="12490"/>
    <n v="3454739"/>
  </r>
  <r>
    <x v="15"/>
    <x v="3"/>
    <x v="1"/>
    <x v="0"/>
    <x v="1"/>
    <n v="0"/>
    <n v="0"/>
    <n v="0"/>
    <n v="12490"/>
    <n v="3454739"/>
  </r>
  <r>
    <x v="15"/>
    <x v="3"/>
    <x v="1"/>
    <x v="0"/>
    <x v="2"/>
    <n v="94"/>
    <n v="3301"/>
    <n v="31"/>
    <n v="12490"/>
    <n v="3454739"/>
  </r>
  <r>
    <x v="15"/>
    <x v="3"/>
    <x v="1"/>
    <x v="0"/>
    <x v="3"/>
    <n v="1"/>
    <n v="30"/>
    <n v="1"/>
    <n v="12490"/>
    <n v="3454739"/>
  </r>
  <r>
    <x v="15"/>
    <x v="3"/>
    <x v="1"/>
    <x v="0"/>
    <x v="4"/>
    <n v="30"/>
    <n v="900"/>
    <n v="7"/>
    <n v="12490"/>
    <n v="3454739"/>
  </r>
  <r>
    <x v="15"/>
    <x v="3"/>
    <x v="1"/>
    <x v="0"/>
    <x v="5"/>
    <n v="0"/>
    <n v="0"/>
    <n v="0"/>
    <n v="12490"/>
    <n v="3454739"/>
  </r>
  <r>
    <x v="15"/>
    <x v="7"/>
    <x v="0"/>
    <x v="0"/>
    <x v="0"/>
    <n v="0"/>
    <n v="0"/>
    <n v="0"/>
    <n v="15279"/>
    <n v="4061417"/>
  </r>
  <r>
    <x v="15"/>
    <x v="7"/>
    <x v="0"/>
    <x v="0"/>
    <x v="1"/>
    <n v="0"/>
    <n v="0"/>
    <n v="0"/>
    <n v="15279"/>
    <n v="4061417"/>
  </r>
  <r>
    <x v="15"/>
    <x v="7"/>
    <x v="0"/>
    <x v="0"/>
    <x v="2"/>
    <n v="167"/>
    <n v="5037"/>
    <n v="46"/>
    <n v="15279"/>
    <n v="4061417"/>
  </r>
  <r>
    <x v="15"/>
    <x v="7"/>
    <x v="0"/>
    <x v="0"/>
    <x v="3"/>
    <n v="0"/>
    <n v="0"/>
    <n v="0"/>
    <n v="15279"/>
    <n v="4061417"/>
  </r>
  <r>
    <x v="15"/>
    <x v="7"/>
    <x v="0"/>
    <x v="0"/>
    <x v="4"/>
    <n v="67"/>
    <n v="2408"/>
    <n v="17"/>
    <n v="15279"/>
    <n v="4061417"/>
  </r>
  <r>
    <x v="15"/>
    <x v="7"/>
    <x v="0"/>
    <x v="0"/>
    <x v="5"/>
    <n v="0"/>
    <n v="0"/>
    <n v="0"/>
    <n v="15279"/>
    <n v="4061417"/>
  </r>
  <r>
    <x v="15"/>
    <x v="7"/>
    <x v="1"/>
    <x v="0"/>
    <x v="0"/>
    <n v="0"/>
    <n v="0"/>
    <n v="0"/>
    <n v="15358"/>
    <n v="4110368"/>
  </r>
  <r>
    <x v="15"/>
    <x v="7"/>
    <x v="1"/>
    <x v="0"/>
    <x v="1"/>
    <n v="0"/>
    <n v="0"/>
    <n v="0"/>
    <n v="15358"/>
    <n v="4110368"/>
  </r>
  <r>
    <x v="15"/>
    <x v="7"/>
    <x v="1"/>
    <x v="0"/>
    <x v="2"/>
    <n v="134"/>
    <n v="3918"/>
    <n v="36"/>
    <n v="15358"/>
    <n v="4110368"/>
  </r>
  <r>
    <x v="15"/>
    <x v="7"/>
    <x v="1"/>
    <x v="0"/>
    <x v="3"/>
    <n v="0"/>
    <n v="0"/>
    <n v="0"/>
    <n v="15358"/>
    <n v="4110368"/>
  </r>
  <r>
    <x v="15"/>
    <x v="7"/>
    <x v="1"/>
    <x v="0"/>
    <x v="4"/>
    <n v="15"/>
    <n v="450"/>
    <n v="3"/>
    <n v="15358"/>
    <n v="4110368"/>
  </r>
  <r>
    <x v="15"/>
    <x v="7"/>
    <x v="1"/>
    <x v="0"/>
    <x v="5"/>
    <n v="0"/>
    <n v="0"/>
    <n v="0"/>
    <n v="15358"/>
    <n v="4110368"/>
  </r>
  <r>
    <x v="15"/>
    <x v="12"/>
    <x v="0"/>
    <x v="0"/>
    <x v="0"/>
    <n v="0"/>
    <n v="0"/>
    <n v="0"/>
    <n v="15714"/>
    <n v="4294542"/>
  </r>
  <r>
    <x v="15"/>
    <x v="12"/>
    <x v="0"/>
    <x v="0"/>
    <x v="1"/>
    <n v="0"/>
    <n v="0"/>
    <n v="0"/>
    <n v="15714"/>
    <n v="4294542"/>
  </r>
  <r>
    <x v="15"/>
    <x v="12"/>
    <x v="0"/>
    <x v="0"/>
    <x v="2"/>
    <n v="180"/>
    <n v="5855"/>
    <n v="49"/>
    <n v="15714"/>
    <n v="4294542"/>
  </r>
  <r>
    <x v="15"/>
    <x v="12"/>
    <x v="0"/>
    <x v="0"/>
    <x v="3"/>
    <n v="0"/>
    <n v="0"/>
    <n v="0"/>
    <n v="15714"/>
    <n v="4294542"/>
  </r>
  <r>
    <x v="15"/>
    <x v="12"/>
    <x v="0"/>
    <x v="0"/>
    <x v="4"/>
    <n v="67"/>
    <n v="2240"/>
    <n v="17"/>
    <n v="15714"/>
    <n v="4294542"/>
  </r>
  <r>
    <x v="15"/>
    <x v="12"/>
    <x v="0"/>
    <x v="0"/>
    <x v="5"/>
    <n v="0"/>
    <n v="0"/>
    <n v="0"/>
    <n v="15714"/>
    <n v="4294542"/>
  </r>
  <r>
    <x v="15"/>
    <x v="12"/>
    <x v="1"/>
    <x v="0"/>
    <x v="0"/>
    <n v="0"/>
    <n v="0"/>
    <n v="0"/>
    <n v="15942"/>
    <n v="4369469"/>
  </r>
  <r>
    <x v="15"/>
    <x v="12"/>
    <x v="1"/>
    <x v="0"/>
    <x v="1"/>
    <n v="0"/>
    <n v="0"/>
    <n v="0"/>
    <n v="15942"/>
    <n v="4369469"/>
  </r>
  <r>
    <x v="15"/>
    <x v="12"/>
    <x v="1"/>
    <x v="0"/>
    <x v="2"/>
    <n v="76"/>
    <n v="2402"/>
    <n v="30"/>
    <n v="15942"/>
    <n v="4369469"/>
  </r>
  <r>
    <x v="15"/>
    <x v="12"/>
    <x v="1"/>
    <x v="0"/>
    <x v="3"/>
    <n v="0"/>
    <n v="0"/>
    <n v="0"/>
    <n v="15942"/>
    <n v="4369469"/>
  </r>
  <r>
    <x v="15"/>
    <x v="12"/>
    <x v="1"/>
    <x v="0"/>
    <x v="4"/>
    <n v="9"/>
    <n v="270"/>
    <n v="4"/>
    <n v="15942"/>
    <n v="4369469"/>
  </r>
  <r>
    <x v="15"/>
    <x v="12"/>
    <x v="1"/>
    <x v="0"/>
    <x v="5"/>
    <n v="0"/>
    <n v="0"/>
    <n v="0"/>
    <n v="15942"/>
    <n v="4369469"/>
  </r>
  <r>
    <x v="15"/>
    <x v="11"/>
    <x v="1"/>
    <x v="0"/>
    <x v="0"/>
    <n v="0"/>
    <n v="0"/>
    <n v="0"/>
    <n v="16295"/>
    <n v="4343137"/>
  </r>
  <r>
    <x v="15"/>
    <x v="11"/>
    <x v="1"/>
    <x v="0"/>
    <x v="1"/>
    <n v="0"/>
    <n v="0"/>
    <n v="0"/>
    <n v="16295"/>
    <n v="4343137"/>
  </r>
  <r>
    <x v="15"/>
    <x v="11"/>
    <x v="1"/>
    <x v="0"/>
    <x v="2"/>
    <n v="71"/>
    <n v="2354"/>
    <n v="20"/>
    <n v="16295"/>
    <n v="4343137"/>
  </r>
  <r>
    <x v="15"/>
    <x v="11"/>
    <x v="1"/>
    <x v="0"/>
    <x v="3"/>
    <n v="0"/>
    <n v="0"/>
    <n v="0"/>
    <n v="16295"/>
    <n v="4343137"/>
  </r>
  <r>
    <x v="15"/>
    <x v="11"/>
    <x v="1"/>
    <x v="0"/>
    <x v="4"/>
    <n v="7"/>
    <n v="210"/>
    <n v="3"/>
    <n v="16295"/>
    <n v="4343137"/>
  </r>
  <r>
    <x v="15"/>
    <x v="11"/>
    <x v="1"/>
    <x v="0"/>
    <x v="5"/>
    <n v="0"/>
    <n v="0"/>
    <n v="0"/>
    <n v="16295"/>
    <n v="4343137"/>
  </r>
  <r>
    <x v="15"/>
    <x v="10"/>
    <x v="1"/>
    <x v="0"/>
    <x v="0"/>
    <n v="0"/>
    <n v="0"/>
    <n v="0"/>
    <n v="16314"/>
    <n v="4241456"/>
  </r>
  <r>
    <x v="15"/>
    <x v="10"/>
    <x v="1"/>
    <x v="0"/>
    <x v="1"/>
    <n v="0"/>
    <n v="0"/>
    <n v="0"/>
    <n v="16314"/>
    <n v="4241456"/>
  </r>
  <r>
    <x v="15"/>
    <x v="10"/>
    <x v="1"/>
    <x v="0"/>
    <x v="2"/>
    <n v="79"/>
    <n v="2504"/>
    <n v="25"/>
    <n v="16314"/>
    <n v="4241456"/>
  </r>
  <r>
    <x v="15"/>
    <x v="10"/>
    <x v="1"/>
    <x v="0"/>
    <x v="3"/>
    <n v="0"/>
    <n v="0"/>
    <n v="0"/>
    <n v="16314"/>
    <n v="4241456"/>
  </r>
  <r>
    <x v="15"/>
    <x v="10"/>
    <x v="1"/>
    <x v="0"/>
    <x v="4"/>
    <n v="0"/>
    <n v="0"/>
    <n v="0"/>
    <n v="16314"/>
    <n v="4241456"/>
  </r>
  <r>
    <x v="15"/>
    <x v="10"/>
    <x v="1"/>
    <x v="0"/>
    <x v="5"/>
    <n v="0"/>
    <n v="0"/>
    <n v="0"/>
    <n v="16314"/>
    <n v="4241456"/>
  </r>
  <r>
    <x v="15"/>
    <x v="8"/>
    <x v="1"/>
    <x v="0"/>
    <x v="0"/>
    <n v="0"/>
    <n v="0"/>
    <n v="0"/>
    <n v="16396"/>
    <n v="3734652"/>
  </r>
  <r>
    <x v="15"/>
    <x v="8"/>
    <x v="1"/>
    <x v="0"/>
    <x v="1"/>
    <n v="0"/>
    <n v="0"/>
    <n v="0"/>
    <n v="16396"/>
    <n v="3734652"/>
  </r>
  <r>
    <x v="15"/>
    <x v="8"/>
    <x v="1"/>
    <x v="0"/>
    <x v="2"/>
    <n v="85"/>
    <n v="2468"/>
    <n v="35"/>
    <n v="16396"/>
    <n v="3734652"/>
  </r>
  <r>
    <x v="15"/>
    <x v="8"/>
    <x v="1"/>
    <x v="0"/>
    <x v="3"/>
    <n v="0"/>
    <n v="0"/>
    <n v="0"/>
    <n v="16396"/>
    <n v="3734652"/>
  </r>
  <r>
    <x v="15"/>
    <x v="8"/>
    <x v="1"/>
    <x v="0"/>
    <x v="4"/>
    <n v="13"/>
    <n v="390"/>
    <n v="3"/>
    <n v="16396"/>
    <n v="3734652"/>
  </r>
  <r>
    <x v="15"/>
    <x v="8"/>
    <x v="1"/>
    <x v="0"/>
    <x v="5"/>
    <n v="0"/>
    <n v="0"/>
    <n v="0"/>
    <n v="16396"/>
    <n v="3734652"/>
  </r>
  <r>
    <x v="15"/>
    <x v="11"/>
    <x v="0"/>
    <x v="0"/>
    <x v="0"/>
    <n v="0"/>
    <n v="0"/>
    <n v="0"/>
    <n v="16542"/>
    <n v="4374476"/>
  </r>
  <r>
    <x v="15"/>
    <x v="11"/>
    <x v="0"/>
    <x v="0"/>
    <x v="1"/>
    <n v="0"/>
    <n v="0"/>
    <n v="0"/>
    <n v="16542"/>
    <n v="4374476"/>
  </r>
  <r>
    <x v="15"/>
    <x v="11"/>
    <x v="0"/>
    <x v="0"/>
    <x v="2"/>
    <n v="127"/>
    <n v="4114"/>
    <n v="42"/>
    <n v="16542"/>
    <n v="4374476"/>
  </r>
  <r>
    <x v="15"/>
    <x v="11"/>
    <x v="0"/>
    <x v="0"/>
    <x v="3"/>
    <n v="0"/>
    <n v="0"/>
    <n v="0"/>
    <n v="16542"/>
    <n v="4374476"/>
  </r>
  <r>
    <x v="15"/>
    <x v="11"/>
    <x v="0"/>
    <x v="0"/>
    <x v="4"/>
    <n v="47"/>
    <n v="1982"/>
    <n v="16"/>
    <n v="16542"/>
    <n v="4374476"/>
  </r>
  <r>
    <x v="15"/>
    <x v="11"/>
    <x v="0"/>
    <x v="0"/>
    <x v="5"/>
    <n v="0"/>
    <n v="0"/>
    <n v="0"/>
    <n v="16542"/>
    <n v="4374476"/>
  </r>
  <r>
    <x v="15"/>
    <x v="8"/>
    <x v="0"/>
    <x v="0"/>
    <x v="0"/>
    <n v="0"/>
    <n v="0"/>
    <n v="0"/>
    <n v="16664"/>
    <n v="3751823"/>
  </r>
  <r>
    <x v="15"/>
    <x v="8"/>
    <x v="0"/>
    <x v="0"/>
    <x v="1"/>
    <n v="0"/>
    <n v="0"/>
    <n v="0"/>
    <n v="16664"/>
    <n v="3751823"/>
  </r>
  <r>
    <x v="15"/>
    <x v="8"/>
    <x v="0"/>
    <x v="0"/>
    <x v="2"/>
    <n v="97"/>
    <n v="2992"/>
    <n v="39"/>
    <n v="16664"/>
    <n v="3751823"/>
  </r>
  <r>
    <x v="15"/>
    <x v="8"/>
    <x v="0"/>
    <x v="0"/>
    <x v="3"/>
    <n v="0"/>
    <n v="0"/>
    <n v="0"/>
    <n v="16664"/>
    <n v="3751823"/>
  </r>
  <r>
    <x v="15"/>
    <x v="8"/>
    <x v="0"/>
    <x v="0"/>
    <x v="4"/>
    <n v="47"/>
    <n v="1748"/>
    <n v="13"/>
    <n v="16664"/>
    <n v="3751823"/>
  </r>
  <r>
    <x v="15"/>
    <x v="8"/>
    <x v="0"/>
    <x v="0"/>
    <x v="5"/>
    <n v="0"/>
    <n v="0"/>
    <n v="0"/>
    <n v="16664"/>
    <n v="3751823"/>
  </r>
  <r>
    <x v="15"/>
    <x v="9"/>
    <x v="1"/>
    <x v="0"/>
    <x v="0"/>
    <n v="0"/>
    <n v="0"/>
    <n v="0"/>
    <n v="16678"/>
    <n v="4309904"/>
  </r>
  <r>
    <x v="15"/>
    <x v="9"/>
    <x v="1"/>
    <x v="0"/>
    <x v="1"/>
    <n v="0"/>
    <n v="0"/>
    <n v="0"/>
    <n v="16678"/>
    <n v="4309904"/>
  </r>
  <r>
    <x v="15"/>
    <x v="9"/>
    <x v="1"/>
    <x v="0"/>
    <x v="2"/>
    <n v="66"/>
    <n v="2039"/>
    <n v="26"/>
    <n v="16678"/>
    <n v="4309904"/>
  </r>
  <r>
    <x v="15"/>
    <x v="9"/>
    <x v="1"/>
    <x v="0"/>
    <x v="3"/>
    <n v="0"/>
    <n v="0"/>
    <n v="0"/>
    <n v="16678"/>
    <n v="4309904"/>
  </r>
  <r>
    <x v="15"/>
    <x v="9"/>
    <x v="1"/>
    <x v="0"/>
    <x v="4"/>
    <n v="4"/>
    <n v="97"/>
    <n v="2"/>
    <n v="16678"/>
    <n v="4309904"/>
  </r>
  <r>
    <x v="15"/>
    <x v="9"/>
    <x v="1"/>
    <x v="0"/>
    <x v="5"/>
    <n v="0"/>
    <n v="0"/>
    <n v="0"/>
    <n v="16678"/>
    <n v="4309904"/>
  </r>
  <r>
    <x v="15"/>
    <x v="10"/>
    <x v="0"/>
    <x v="0"/>
    <x v="0"/>
    <n v="0"/>
    <n v="0"/>
    <n v="0"/>
    <n v="16704"/>
    <n v="4291272"/>
  </r>
  <r>
    <x v="15"/>
    <x v="10"/>
    <x v="0"/>
    <x v="0"/>
    <x v="1"/>
    <n v="0"/>
    <n v="0"/>
    <n v="0"/>
    <n v="16704"/>
    <n v="4291272"/>
  </r>
  <r>
    <x v="15"/>
    <x v="10"/>
    <x v="0"/>
    <x v="0"/>
    <x v="2"/>
    <n v="132"/>
    <n v="4300"/>
    <n v="47"/>
    <n v="16704"/>
    <n v="4291272"/>
  </r>
  <r>
    <x v="15"/>
    <x v="10"/>
    <x v="0"/>
    <x v="0"/>
    <x v="3"/>
    <n v="0"/>
    <n v="0"/>
    <n v="0"/>
    <n v="16704"/>
    <n v="4291272"/>
  </r>
  <r>
    <x v="15"/>
    <x v="10"/>
    <x v="0"/>
    <x v="0"/>
    <x v="4"/>
    <n v="2"/>
    <n v="60"/>
    <n v="2"/>
    <n v="16704"/>
    <n v="4291272"/>
  </r>
  <r>
    <x v="15"/>
    <x v="10"/>
    <x v="0"/>
    <x v="0"/>
    <x v="5"/>
    <n v="0"/>
    <n v="0"/>
    <n v="0"/>
    <n v="16704"/>
    <n v="4291272"/>
  </r>
  <r>
    <x v="15"/>
    <x v="5"/>
    <x v="1"/>
    <x v="0"/>
    <x v="0"/>
    <n v="0"/>
    <n v="0"/>
    <n v="0"/>
    <n v="16934"/>
    <n v="4453882"/>
  </r>
  <r>
    <x v="15"/>
    <x v="5"/>
    <x v="1"/>
    <x v="0"/>
    <x v="1"/>
    <n v="0"/>
    <n v="0"/>
    <n v="0"/>
    <n v="16934"/>
    <n v="4453882"/>
  </r>
  <r>
    <x v="15"/>
    <x v="5"/>
    <x v="1"/>
    <x v="0"/>
    <x v="2"/>
    <n v="106"/>
    <n v="3235"/>
    <n v="37"/>
    <n v="16934"/>
    <n v="4453882"/>
  </r>
  <r>
    <x v="15"/>
    <x v="5"/>
    <x v="1"/>
    <x v="0"/>
    <x v="3"/>
    <n v="0"/>
    <n v="0"/>
    <n v="0"/>
    <n v="16934"/>
    <n v="4453882"/>
  </r>
  <r>
    <x v="15"/>
    <x v="5"/>
    <x v="1"/>
    <x v="0"/>
    <x v="4"/>
    <n v="30"/>
    <n v="900"/>
    <n v="7"/>
    <n v="16934"/>
    <n v="4453882"/>
  </r>
  <r>
    <x v="15"/>
    <x v="5"/>
    <x v="1"/>
    <x v="0"/>
    <x v="5"/>
    <n v="0"/>
    <n v="0"/>
    <n v="0"/>
    <n v="16934"/>
    <n v="4453882"/>
  </r>
  <r>
    <x v="15"/>
    <x v="5"/>
    <x v="0"/>
    <x v="0"/>
    <x v="0"/>
    <n v="0"/>
    <n v="0"/>
    <n v="0"/>
    <n v="17136"/>
    <n v="4417548"/>
  </r>
  <r>
    <x v="15"/>
    <x v="5"/>
    <x v="0"/>
    <x v="0"/>
    <x v="1"/>
    <n v="0"/>
    <n v="0"/>
    <n v="0"/>
    <n v="17136"/>
    <n v="4417548"/>
  </r>
  <r>
    <x v="15"/>
    <x v="5"/>
    <x v="0"/>
    <x v="0"/>
    <x v="2"/>
    <n v="156"/>
    <n v="4646"/>
    <n v="53"/>
    <n v="17136"/>
    <n v="4417548"/>
  </r>
  <r>
    <x v="15"/>
    <x v="5"/>
    <x v="0"/>
    <x v="0"/>
    <x v="3"/>
    <n v="1"/>
    <n v="30"/>
    <n v="1"/>
    <n v="17136"/>
    <n v="4417548"/>
  </r>
  <r>
    <x v="15"/>
    <x v="5"/>
    <x v="0"/>
    <x v="0"/>
    <x v="4"/>
    <n v="49"/>
    <n v="1734"/>
    <n v="13"/>
    <n v="17136"/>
    <n v="4417548"/>
  </r>
  <r>
    <x v="15"/>
    <x v="5"/>
    <x v="0"/>
    <x v="0"/>
    <x v="5"/>
    <n v="0"/>
    <n v="0"/>
    <n v="0"/>
    <n v="17136"/>
    <n v="4417548"/>
  </r>
  <r>
    <x v="15"/>
    <x v="9"/>
    <x v="0"/>
    <x v="0"/>
    <x v="0"/>
    <n v="0"/>
    <n v="0"/>
    <n v="0"/>
    <n v="17160"/>
    <n v="4373481"/>
  </r>
  <r>
    <x v="15"/>
    <x v="9"/>
    <x v="0"/>
    <x v="0"/>
    <x v="1"/>
    <n v="0"/>
    <n v="0"/>
    <n v="0"/>
    <n v="17160"/>
    <n v="4373481"/>
  </r>
  <r>
    <x v="15"/>
    <x v="9"/>
    <x v="0"/>
    <x v="0"/>
    <x v="2"/>
    <n v="108"/>
    <n v="3323"/>
    <n v="41"/>
    <n v="17160"/>
    <n v="4373481"/>
  </r>
  <r>
    <x v="15"/>
    <x v="9"/>
    <x v="0"/>
    <x v="0"/>
    <x v="3"/>
    <n v="0"/>
    <n v="0"/>
    <n v="0"/>
    <n v="17160"/>
    <n v="4373481"/>
  </r>
  <r>
    <x v="15"/>
    <x v="9"/>
    <x v="0"/>
    <x v="0"/>
    <x v="4"/>
    <n v="12"/>
    <n v="480"/>
    <n v="5"/>
    <n v="17160"/>
    <n v="4373481"/>
  </r>
  <r>
    <x v="15"/>
    <x v="9"/>
    <x v="0"/>
    <x v="0"/>
    <x v="5"/>
    <n v="0"/>
    <n v="0"/>
    <n v="0"/>
    <n v="17160"/>
    <n v="4373481"/>
  </r>
  <r>
    <x v="15"/>
    <x v="4"/>
    <x v="0"/>
    <x v="0"/>
    <x v="0"/>
    <n v="3"/>
    <n v="90"/>
    <n v="1"/>
    <n v="17684"/>
    <n v="3551291"/>
  </r>
  <r>
    <x v="15"/>
    <x v="4"/>
    <x v="0"/>
    <x v="0"/>
    <x v="1"/>
    <n v="0"/>
    <n v="0"/>
    <n v="0"/>
    <n v="17684"/>
    <n v="3551291"/>
  </r>
  <r>
    <x v="15"/>
    <x v="4"/>
    <x v="0"/>
    <x v="0"/>
    <x v="2"/>
    <n v="197"/>
    <n v="6086"/>
    <n v="65"/>
    <n v="17684"/>
    <n v="3551291"/>
  </r>
  <r>
    <x v="15"/>
    <x v="4"/>
    <x v="0"/>
    <x v="0"/>
    <x v="3"/>
    <n v="12"/>
    <n v="480"/>
    <n v="3"/>
    <n v="17684"/>
    <n v="3551291"/>
  </r>
  <r>
    <x v="15"/>
    <x v="4"/>
    <x v="0"/>
    <x v="0"/>
    <x v="4"/>
    <n v="47"/>
    <n v="1532"/>
    <n v="14"/>
    <n v="17684"/>
    <n v="3551291"/>
  </r>
  <r>
    <x v="15"/>
    <x v="4"/>
    <x v="0"/>
    <x v="0"/>
    <x v="5"/>
    <n v="3"/>
    <n v="90"/>
    <n v="1"/>
    <n v="17684"/>
    <n v="3551291"/>
  </r>
  <r>
    <x v="15"/>
    <x v="4"/>
    <x v="1"/>
    <x v="0"/>
    <x v="0"/>
    <n v="0"/>
    <n v="0"/>
    <n v="0"/>
    <n v="17717"/>
    <n v="3587266"/>
  </r>
  <r>
    <x v="15"/>
    <x v="4"/>
    <x v="1"/>
    <x v="0"/>
    <x v="1"/>
    <n v="0"/>
    <n v="0"/>
    <n v="0"/>
    <n v="17717"/>
    <n v="3587266"/>
  </r>
  <r>
    <x v="15"/>
    <x v="4"/>
    <x v="1"/>
    <x v="0"/>
    <x v="2"/>
    <n v="103"/>
    <n v="3588"/>
    <n v="30"/>
    <n v="17717"/>
    <n v="3587266"/>
  </r>
  <r>
    <x v="15"/>
    <x v="4"/>
    <x v="1"/>
    <x v="0"/>
    <x v="3"/>
    <n v="0"/>
    <n v="0"/>
    <n v="0"/>
    <n v="17717"/>
    <n v="3587266"/>
  </r>
  <r>
    <x v="15"/>
    <x v="4"/>
    <x v="1"/>
    <x v="0"/>
    <x v="4"/>
    <n v="17"/>
    <n v="510"/>
    <n v="4"/>
    <n v="17717"/>
    <n v="3587266"/>
  </r>
  <r>
    <x v="15"/>
    <x v="4"/>
    <x v="1"/>
    <x v="0"/>
    <x v="5"/>
    <n v="0"/>
    <n v="0"/>
    <n v="0"/>
    <n v="17717"/>
    <n v="3587266"/>
  </r>
  <r>
    <x v="15"/>
    <x v="6"/>
    <x v="0"/>
    <x v="0"/>
    <x v="0"/>
    <n v="0"/>
    <n v="0"/>
    <n v="0"/>
    <n v="18806"/>
    <n v="4888527"/>
  </r>
  <r>
    <x v="15"/>
    <x v="6"/>
    <x v="0"/>
    <x v="0"/>
    <x v="1"/>
    <n v="0"/>
    <n v="0"/>
    <n v="0"/>
    <n v="18806"/>
    <n v="4888527"/>
  </r>
  <r>
    <x v="15"/>
    <x v="6"/>
    <x v="0"/>
    <x v="0"/>
    <x v="2"/>
    <n v="193"/>
    <n v="5673"/>
    <n v="63"/>
    <n v="18806"/>
    <n v="4888527"/>
  </r>
  <r>
    <x v="15"/>
    <x v="6"/>
    <x v="0"/>
    <x v="0"/>
    <x v="3"/>
    <n v="1"/>
    <n v="30"/>
    <n v="1"/>
    <n v="18806"/>
    <n v="4888527"/>
  </r>
  <r>
    <x v="15"/>
    <x v="6"/>
    <x v="0"/>
    <x v="0"/>
    <x v="4"/>
    <n v="56"/>
    <n v="1947"/>
    <n v="15"/>
    <n v="18806"/>
    <n v="4888527"/>
  </r>
  <r>
    <x v="15"/>
    <x v="6"/>
    <x v="0"/>
    <x v="0"/>
    <x v="5"/>
    <n v="7"/>
    <n v="210"/>
    <n v="1"/>
    <n v="18806"/>
    <n v="4888527"/>
  </r>
  <r>
    <x v="15"/>
    <x v="6"/>
    <x v="1"/>
    <x v="0"/>
    <x v="0"/>
    <n v="0"/>
    <n v="0"/>
    <n v="0"/>
    <n v="18902"/>
    <n v="4932693"/>
  </r>
  <r>
    <x v="15"/>
    <x v="6"/>
    <x v="1"/>
    <x v="0"/>
    <x v="1"/>
    <n v="0"/>
    <n v="0"/>
    <n v="0"/>
    <n v="18902"/>
    <n v="4932693"/>
  </r>
  <r>
    <x v="15"/>
    <x v="6"/>
    <x v="1"/>
    <x v="0"/>
    <x v="2"/>
    <n v="116"/>
    <n v="3657"/>
    <n v="40"/>
    <n v="18902"/>
    <n v="4932693"/>
  </r>
  <r>
    <x v="15"/>
    <x v="6"/>
    <x v="1"/>
    <x v="0"/>
    <x v="3"/>
    <n v="0"/>
    <n v="0"/>
    <n v="0"/>
    <n v="18902"/>
    <n v="4932693"/>
  </r>
  <r>
    <x v="15"/>
    <x v="6"/>
    <x v="1"/>
    <x v="0"/>
    <x v="4"/>
    <n v="25"/>
    <n v="750"/>
    <n v="5"/>
    <n v="18902"/>
    <n v="4932693"/>
  </r>
  <r>
    <x v="15"/>
    <x v="6"/>
    <x v="1"/>
    <x v="0"/>
    <x v="5"/>
    <n v="0"/>
    <n v="0"/>
    <n v="0"/>
    <n v="18902"/>
    <n v="4932693"/>
  </r>
  <r>
    <x v="15"/>
    <x v="0"/>
    <x v="1"/>
    <x v="1"/>
    <x v="0"/>
    <n v="0"/>
    <n v="0"/>
    <n v="0"/>
    <n v="9119"/>
    <n v="1440537"/>
  </r>
  <r>
    <x v="15"/>
    <x v="0"/>
    <x v="1"/>
    <x v="1"/>
    <x v="1"/>
    <n v="0"/>
    <n v="0"/>
    <n v="0"/>
    <n v="9119"/>
    <n v="1440537"/>
  </r>
  <r>
    <x v="15"/>
    <x v="0"/>
    <x v="1"/>
    <x v="1"/>
    <x v="2"/>
    <n v="15"/>
    <n v="651"/>
    <n v="10"/>
    <n v="9119"/>
    <n v="1440537"/>
  </r>
  <r>
    <x v="15"/>
    <x v="0"/>
    <x v="1"/>
    <x v="1"/>
    <x v="3"/>
    <n v="4"/>
    <n v="120"/>
    <n v="3"/>
    <n v="9119"/>
    <n v="1440537"/>
  </r>
  <r>
    <x v="15"/>
    <x v="0"/>
    <x v="1"/>
    <x v="1"/>
    <x v="4"/>
    <n v="5"/>
    <n v="150"/>
    <n v="3"/>
    <n v="9119"/>
    <n v="1440537"/>
  </r>
  <r>
    <x v="15"/>
    <x v="0"/>
    <x v="1"/>
    <x v="1"/>
    <x v="5"/>
    <n v="0"/>
    <n v="0"/>
    <n v="0"/>
    <n v="9119"/>
    <n v="1440537"/>
  </r>
  <r>
    <x v="15"/>
    <x v="7"/>
    <x v="1"/>
    <x v="1"/>
    <x v="0"/>
    <n v="3"/>
    <n v="85"/>
    <n v="1"/>
    <n v="9494"/>
    <n v="2432334"/>
  </r>
  <r>
    <x v="15"/>
    <x v="7"/>
    <x v="1"/>
    <x v="1"/>
    <x v="1"/>
    <n v="0"/>
    <n v="0"/>
    <n v="0"/>
    <n v="9494"/>
    <n v="2432334"/>
  </r>
  <r>
    <x v="15"/>
    <x v="7"/>
    <x v="1"/>
    <x v="1"/>
    <x v="2"/>
    <n v="39"/>
    <n v="1563"/>
    <n v="10"/>
    <n v="9494"/>
    <n v="2432334"/>
  </r>
  <r>
    <x v="15"/>
    <x v="7"/>
    <x v="1"/>
    <x v="1"/>
    <x v="3"/>
    <n v="0"/>
    <n v="0"/>
    <n v="0"/>
    <n v="9494"/>
    <n v="2432334"/>
  </r>
  <r>
    <x v="15"/>
    <x v="7"/>
    <x v="1"/>
    <x v="1"/>
    <x v="4"/>
    <n v="15"/>
    <n v="630"/>
    <n v="5"/>
    <n v="9494"/>
    <n v="2432334"/>
  </r>
  <r>
    <x v="15"/>
    <x v="7"/>
    <x v="1"/>
    <x v="1"/>
    <x v="5"/>
    <n v="0"/>
    <n v="0"/>
    <n v="0"/>
    <n v="9494"/>
    <n v="2432334"/>
  </r>
  <r>
    <x v="15"/>
    <x v="2"/>
    <x v="1"/>
    <x v="1"/>
    <x v="0"/>
    <n v="4"/>
    <n v="90"/>
    <n v="2"/>
    <n v="9612"/>
    <n v="2467820"/>
  </r>
  <r>
    <x v="15"/>
    <x v="2"/>
    <x v="1"/>
    <x v="1"/>
    <x v="1"/>
    <n v="1"/>
    <n v="30"/>
    <n v="1"/>
    <n v="9612"/>
    <n v="2467820"/>
  </r>
  <r>
    <x v="15"/>
    <x v="2"/>
    <x v="1"/>
    <x v="1"/>
    <x v="2"/>
    <n v="38"/>
    <n v="1199"/>
    <n v="15"/>
    <n v="9612"/>
    <n v="2467820"/>
  </r>
  <r>
    <x v="15"/>
    <x v="2"/>
    <x v="1"/>
    <x v="1"/>
    <x v="3"/>
    <n v="20"/>
    <n v="500"/>
    <n v="8"/>
    <n v="9612"/>
    <n v="2467820"/>
  </r>
  <r>
    <x v="15"/>
    <x v="2"/>
    <x v="1"/>
    <x v="1"/>
    <x v="4"/>
    <n v="14"/>
    <n v="674"/>
    <n v="9"/>
    <n v="9612"/>
    <n v="2467820"/>
  </r>
  <r>
    <x v="15"/>
    <x v="2"/>
    <x v="1"/>
    <x v="1"/>
    <x v="5"/>
    <n v="0"/>
    <n v="0"/>
    <n v="0"/>
    <n v="9612"/>
    <n v="2467820"/>
  </r>
  <r>
    <x v="15"/>
    <x v="3"/>
    <x v="1"/>
    <x v="1"/>
    <x v="0"/>
    <n v="0"/>
    <n v="0"/>
    <n v="0"/>
    <n v="9796"/>
    <n v="2619958"/>
  </r>
  <r>
    <x v="15"/>
    <x v="3"/>
    <x v="1"/>
    <x v="1"/>
    <x v="1"/>
    <n v="0"/>
    <n v="0"/>
    <n v="0"/>
    <n v="9796"/>
    <n v="2619958"/>
  </r>
  <r>
    <x v="15"/>
    <x v="3"/>
    <x v="1"/>
    <x v="1"/>
    <x v="2"/>
    <n v="39"/>
    <n v="1006"/>
    <n v="13"/>
    <n v="9796"/>
    <n v="2619958"/>
  </r>
  <r>
    <x v="15"/>
    <x v="3"/>
    <x v="1"/>
    <x v="1"/>
    <x v="3"/>
    <n v="7"/>
    <n v="210"/>
    <n v="5"/>
    <n v="9796"/>
    <n v="2619958"/>
  </r>
  <r>
    <x v="15"/>
    <x v="3"/>
    <x v="1"/>
    <x v="1"/>
    <x v="4"/>
    <n v="15"/>
    <n v="776"/>
    <n v="7"/>
    <n v="9796"/>
    <n v="2619958"/>
  </r>
  <r>
    <x v="15"/>
    <x v="3"/>
    <x v="1"/>
    <x v="1"/>
    <x v="5"/>
    <n v="0"/>
    <n v="0"/>
    <n v="0"/>
    <n v="9796"/>
    <n v="2619958"/>
  </r>
  <r>
    <x v="15"/>
    <x v="8"/>
    <x v="1"/>
    <x v="1"/>
    <x v="0"/>
    <n v="0"/>
    <n v="0"/>
    <n v="0"/>
    <n v="10013"/>
    <n v="2419798"/>
  </r>
  <r>
    <x v="15"/>
    <x v="8"/>
    <x v="1"/>
    <x v="1"/>
    <x v="1"/>
    <n v="0"/>
    <n v="0"/>
    <n v="0"/>
    <n v="10013"/>
    <n v="2419798"/>
  </r>
  <r>
    <x v="15"/>
    <x v="8"/>
    <x v="1"/>
    <x v="1"/>
    <x v="2"/>
    <n v="62"/>
    <n v="1926"/>
    <n v="13"/>
    <n v="10013"/>
    <n v="2419798"/>
  </r>
  <r>
    <x v="15"/>
    <x v="8"/>
    <x v="1"/>
    <x v="1"/>
    <x v="3"/>
    <n v="0"/>
    <n v="0"/>
    <n v="0"/>
    <n v="10013"/>
    <n v="2419798"/>
  </r>
  <r>
    <x v="15"/>
    <x v="8"/>
    <x v="1"/>
    <x v="1"/>
    <x v="4"/>
    <n v="39"/>
    <n v="1292"/>
    <n v="8"/>
    <n v="10013"/>
    <n v="2419798"/>
  </r>
  <r>
    <x v="15"/>
    <x v="8"/>
    <x v="1"/>
    <x v="1"/>
    <x v="5"/>
    <n v="0"/>
    <n v="0"/>
    <n v="0"/>
    <n v="10013"/>
    <n v="2419798"/>
  </r>
  <r>
    <x v="15"/>
    <x v="1"/>
    <x v="1"/>
    <x v="1"/>
    <x v="0"/>
    <n v="9"/>
    <n v="255"/>
    <n v="3"/>
    <n v="10041"/>
    <n v="2750125"/>
  </r>
  <r>
    <x v="15"/>
    <x v="1"/>
    <x v="1"/>
    <x v="1"/>
    <x v="1"/>
    <n v="1"/>
    <n v="30"/>
    <n v="1"/>
    <n v="10041"/>
    <n v="2750125"/>
  </r>
  <r>
    <x v="15"/>
    <x v="1"/>
    <x v="1"/>
    <x v="1"/>
    <x v="2"/>
    <n v="41"/>
    <n v="1367"/>
    <n v="19"/>
    <n v="10041"/>
    <n v="2750125"/>
  </r>
  <r>
    <x v="15"/>
    <x v="1"/>
    <x v="1"/>
    <x v="1"/>
    <x v="3"/>
    <n v="8"/>
    <n v="405"/>
    <n v="5"/>
    <n v="10041"/>
    <n v="2750125"/>
  </r>
  <r>
    <x v="15"/>
    <x v="1"/>
    <x v="1"/>
    <x v="1"/>
    <x v="4"/>
    <n v="5"/>
    <n v="270"/>
    <n v="3"/>
    <n v="10041"/>
    <n v="2750125"/>
  </r>
  <r>
    <x v="15"/>
    <x v="1"/>
    <x v="1"/>
    <x v="1"/>
    <x v="5"/>
    <n v="0"/>
    <n v="0"/>
    <n v="0"/>
    <n v="10041"/>
    <n v="2750125"/>
  </r>
  <r>
    <x v="15"/>
    <x v="12"/>
    <x v="1"/>
    <x v="1"/>
    <x v="0"/>
    <n v="0"/>
    <n v="0"/>
    <n v="0"/>
    <n v="10074"/>
    <n v="2657082"/>
  </r>
  <r>
    <x v="15"/>
    <x v="12"/>
    <x v="1"/>
    <x v="1"/>
    <x v="1"/>
    <n v="0"/>
    <n v="0"/>
    <n v="0"/>
    <n v="10074"/>
    <n v="2657082"/>
  </r>
  <r>
    <x v="15"/>
    <x v="12"/>
    <x v="1"/>
    <x v="1"/>
    <x v="2"/>
    <n v="38"/>
    <n v="1209"/>
    <n v="8"/>
    <n v="10074"/>
    <n v="2657082"/>
  </r>
  <r>
    <x v="15"/>
    <x v="12"/>
    <x v="1"/>
    <x v="1"/>
    <x v="3"/>
    <n v="0"/>
    <n v="0"/>
    <n v="0"/>
    <n v="10074"/>
    <n v="2657082"/>
  </r>
  <r>
    <x v="15"/>
    <x v="12"/>
    <x v="1"/>
    <x v="1"/>
    <x v="4"/>
    <n v="25"/>
    <n v="1118"/>
    <n v="7"/>
    <n v="10074"/>
    <n v="2657082"/>
  </r>
  <r>
    <x v="15"/>
    <x v="12"/>
    <x v="1"/>
    <x v="1"/>
    <x v="5"/>
    <n v="0"/>
    <n v="0"/>
    <n v="0"/>
    <n v="10074"/>
    <n v="2657082"/>
  </r>
  <r>
    <x v="15"/>
    <x v="10"/>
    <x v="1"/>
    <x v="1"/>
    <x v="0"/>
    <n v="0"/>
    <n v="0"/>
    <n v="0"/>
    <n v="10134"/>
    <n v="2732751"/>
  </r>
  <r>
    <x v="15"/>
    <x v="10"/>
    <x v="1"/>
    <x v="1"/>
    <x v="1"/>
    <n v="0"/>
    <n v="0"/>
    <n v="0"/>
    <n v="10134"/>
    <n v="2732751"/>
  </r>
  <r>
    <x v="15"/>
    <x v="10"/>
    <x v="1"/>
    <x v="1"/>
    <x v="2"/>
    <n v="63"/>
    <n v="2008"/>
    <n v="14"/>
    <n v="10134"/>
    <n v="2732751"/>
  </r>
  <r>
    <x v="15"/>
    <x v="10"/>
    <x v="1"/>
    <x v="1"/>
    <x v="3"/>
    <n v="0"/>
    <n v="0"/>
    <n v="0"/>
    <n v="10134"/>
    <n v="2732751"/>
  </r>
  <r>
    <x v="15"/>
    <x v="10"/>
    <x v="1"/>
    <x v="1"/>
    <x v="4"/>
    <n v="17"/>
    <n v="532"/>
    <n v="4"/>
    <n v="10134"/>
    <n v="2732751"/>
  </r>
  <r>
    <x v="15"/>
    <x v="10"/>
    <x v="1"/>
    <x v="1"/>
    <x v="5"/>
    <n v="0"/>
    <n v="0"/>
    <n v="0"/>
    <n v="10134"/>
    <n v="2732751"/>
  </r>
  <r>
    <x v="15"/>
    <x v="11"/>
    <x v="1"/>
    <x v="1"/>
    <x v="0"/>
    <n v="0"/>
    <n v="0"/>
    <n v="0"/>
    <n v="10199"/>
    <n v="2707922"/>
  </r>
  <r>
    <x v="15"/>
    <x v="11"/>
    <x v="1"/>
    <x v="1"/>
    <x v="1"/>
    <n v="0"/>
    <n v="0"/>
    <n v="0"/>
    <n v="10199"/>
    <n v="2707922"/>
  </r>
  <r>
    <x v="15"/>
    <x v="11"/>
    <x v="1"/>
    <x v="1"/>
    <x v="2"/>
    <n v="50"/>
    <n v="1679"/>
    <n v="11"/>
    <n v="10199"/>
    <n v="2707922"/>
  </r>
  <r>
    <x v="15"/>
    <x v="11"/>
    <x v="1"/>
    <x v="1"/>
    <x v="3"/>
    <n v="0"/>
    <n v="0"/>
    <n v="0"/>
    <n v="10199"/>
    <n v="2707922"/>
  </r>
  <r>
    <x v="15"/>
    <x v="11"/>
    <x v="1"/>
    <x v="1"/>
    <x v="4"/>
    <n v="21"/>
    <n v="840"/>
    <n v="8"/>
    <n v="10199"/>
    <n v="2707922"/>
  </r>
  <r>
    <x v="15"/>
    <x v="11"/>
    <x v="1"/>
    <x v="1"/>
    <x v="5"/>
    <n v="0"/>
    <n v="0"/>
    <n v="0"/>
    <n v="10199"/>
    <n v="2707922"/>
  </r>
  <r>
    <x v="15"/>
    <x v="9"/>
    <x v="1"/>
    <x v="1"/>
    <x v="0"/>
    <n v="0"/>
    <n v="0"/>
    <n v="0"/>
    <n v="10320"/>
    <n v="2740916"/>
  </r>
  <r>
    <x v="15"/>
    <x v="9"/>
    <x v="1"/>
    <x v="1"/>
    <x v="1"/>
    <n v="0"/>
    <n v="0"/>
    <n v="0"/>
    <n v="10320"/>
    <n v="2740916"/>
  </r>
  <r>
    <x v="15"/>
    <x v="9"/>
    <x v="1"/>
    <x v="1"/>
    <x v="2"/>
    <n v="80"/>
    <n v="2746"/>
    <n v="14"/>
    <n v="10320"/>
    <n v="2740916"/>
  </r>
  <r>
    <x v="15"/>
    <x v="9"/>
    <x v="1"/>
    <x v="1"/>
    <x v="3"/>
    <n v="0"/>
    <n v="0"/>
    <n v="0"/>
    <n v="10320"/>
    <n v="2740916"/>
  </r>
  <r>
    <x v="15"/>
    <x v="9"/>
    <x v="1"/>
    <x v="1"/>
    <x v="4"/>
    <n v="37"/>
    <n v="1102"/>
    <n v="8"/>
    <n v="10320"/>
    <n v="2740916"/>
  </r>
  <r>
    <x v="15"/>
    <x v="9"/>
    <x v="1"/>
    <x v="1"/>
    <x v="5"/>
    <n v="0"/>
    <n v="0"/>
    <n v="0"/>
    <n v="10320"/>
    <n v="2740916"/>
  </r>
  <r>
    <x v="15"/>
    <x v="5"/>
    <x v="1"/>
    <x v="1"/>
    <x v="0"/>
    <n v="0"/>
    <n v="0"/>
    <n v="0"/>
    <n v="10505"/>
    <n v="2708122"/>
  </r>
  <r>
    <x v="15"/>
    <x v="5"/>
    <x v="1"/>
    <x v="1"/>
    <x v="1"/>
    <n v="0"/>
    <n v="0"/>
    <n v="0"/>
    <n v="10505"/>
    <n v="2708122"/>
  </r>
  <r>
    <x v="15"/>
    <x v="5"/>
    <x v="1"/>
    <x v="1"/>
    <x v="2"/>
    <n v="46"/>
    <n v="1433"/>
    <n v="14"/>
    <n v="10505"/>
    <n v="2708122"/>
  </r>
  <r>
    <x v="15"/>
    <x v="5"/>
    <x v="1"/>
    <x v="1"/>
    <x v="3"/>
    <n v="12"/>
    <n v="360"/>
    <n v="2"/>
    <n v="10505"/>
    <n v="2708122"/>
  </r>
  <r>
    <x v="15"/>
    <x v="5"/>
    <x v="1"/>
    <x v="1"/>
    <x v="4"/>
    <n v="10"/>
    <n v="482"/>
    <n v="7"/>
    <n v="10505"/>
    <n v="2708122"/>
  </r>
  <r>
    <x v="15"/>
    <x v="5"/>
    <x v="1"/>
    <x v="1"/>
    <x v="5"/>
    <n v="1"/>
    <n v="60"/>
    <n v="1"/>
    <n v="10505"/>
    <n v="2708122"/>
  </r>
  <r>
    <x v="15"/>
    <x v="4"/>
    <x v="1"/>
    <x v="1"/>
    <x v="0"/>
    <n v="0"/>
    <n v="0"/>
    <n v="0"/>
    <n v="11529"/>
    <n v="2691131"/>
  </r>
  <r>
    <x v="15"/>
    <x v="4"/>
    <x v="1"/>
    <x v="1"/>
    <x v="1"/>
    <n v="0"/>
    <n v="0"/>
    <n v="0"/>
    <n v="11529"/>
    <n v="2691131"/>
  </r>
  <r>
    <x v="15"/>
    <x v="4"/>
    <x v="1"/>
    <x v="1"/>
    <x v="2"/>
    <n v="42"/>
    <n v="1310"/>
    <n v="11"/>
    <n v="11529"/>
    <n v="2691131"/>
  </r>
  <r>
    <x v="15"/>
    <x v="4"/>
    <x v="1"/>
    <x v="1"/>
    <x v="3"/>
    <n v="3"/>
    <n v="90"/>
    <n v="2"/>
    <n v="11529"/>
    <n v="2691131"/>
  </r>
  <r>
    <x v="15"/>
    <x v="4"/>
    <x v="1"/>
    <x v="1"/>
    <x v="4"/>
    <n v="13"/>
    <n v="619"/>
    <n v="8"/>
    <n v="11529"/>
    <n v="2691131"/>
  </r>
  <r>
    <x v="15"/>
    <x v="4"/>
    <x v="1"/>
    <x v="1"/>
    <x v="5"/>
    <n v="0"/>
    <n v="0"/>
    <n v="0"/>
    <n v="11529"/>
    <n v="2691131"/>
  </r>
  <r>
    <x v="15"/>
    <x v="0"/>
    <x v="0"/>
    <x v="1"/>
    <x v="0"/>
    <n v="8"/>
    <n v="227"/>
    <n v="3"/>
    <n v="11542"/>
    <n v="1821250"/>
  </r>
  <r>
    <x v="15"/>
    <x v="0"/>
    <x v="0"/>
    <x v="1"/>
    <x v="1"/>
    <n v="35"/>
    <n v="1050"/>
    <n v="14"/>
    <n v="11542"/>
    <n v="1821250"/>
  </r>
  <r>
    <x v="15"/>
    <x v="0"/>
    <x v="0"/>
    <x v="1"/>
    <x v="2"/>
    <n v="91"/>
    <n v="3212"/>
    <n v="42"/>
    <n v="11542"/>
    <n v="1821250"/>
  </r>
  <r>
    <x v="15"/>
    <x v="0"/>
    <x v="0"/>
    <x v="1"/>
    <x v="3"/>
    <n v="92"/>
    <n v="3188"/>
    <n v="31"/>
    <n v="11542"/>
    <n v="1821250"/>
  </r>
  <r>
    <x v="15"/>
    <x v="0"/>
    <x v="0"/>
    <x v="1"/>
    <x v="4"/>
    <n v="31"/>
    <n v="1435"/>
    <n v="17"/>
    <n v="11542"/>
    <n v="1821250"/>
  </r>
  <r>
    <x v="15"/>
    <x v="0"/>
    <x v="0"/>
    <x v="1"/>
    <x v="5"/>
    <n v="4"/>
    <n v="120"/>
    <n v="1"/>
    <n v="11542"/>
    <n v="1821250"/>
  </r>
  <r>
    <x v="15"/>
    <x v="6"/>
    <x v="1"/>
    <x v="1"/>
    <x v="0"/>
    <n v="1"/>
    <n v="30"/>
    <n v="1"/>
    <n v="11702"/>
    <n v="2921447"/>
  </r>
  <r>
    <x v="15"/>
    <x v="6"/>
    <x v="1"/>
    <x v="1"/>
    <x v="1"/>
    <n v="0"/>
    <n v="0"/>
    <n v="0"/>
    <n v="11702"/>
    <n v="2921447"/>
  </r>
  <r>
    <x v="15"/>
    <x v="6"/>
    <x v="1"/>
    <x v="1"/>
    <x v="2"/>
    <n v="42"/>
    <n v="1476"/>
    <n v="15"/>
    <n v="11702"/>
    <n v="2921447"/>
  </r>
  <r>
    <x v="15"/>
    <x v="6"/>
    <x v="1"/>
    <x v="1"/>
    <x v="3"/>
    <n v="0"/>
    <n v="0"/>
    <n v="0"/>
    <n v="11702"/>
    <n v="2921447"/>
  </r>
  <r>
    <x v="15"/>
    <x v="6"/>
    <x v="1"/>
    <x v="1"/>
    <x v="4"/>
    <n v="21"/>
    <n v="956"/>
    <n v="7"/>
    <n v="11702"/>
    <n v="2921447"/>
  </r>
  <r>
    <x v="15"/>
    <x v="6"/>
    <x v="1"/>
    <x v="1"/>
    <x v="5"/>
    <n v="0"/>
    <n v="0"/>
    <n v="0"/>
    <n v="11702"/>
    <n v="2921447"/>
  </r>
  <r>
    <x v="15"/>
    <x v="2"/>
    <x v="0"/>
    <x v="1"/>
    <x v="0"/>
    <n v="95"/>
    <n v="2968"/>
    <n v="28"/>
    <n v="12339"/>
    <n v="3115599"/>
  </r>
  <r>
    <x v="15"/>
    <x v="2"/>
    <x v="0"/>
    <x v="1"/>
    <x v="1"/>
    <n v="20"/>
    <n v="644"/>
    <n v="5"/>
    <n v="12339"/>
    <n v="3115599"/>
  </r>
  <r>
    <x v="15"/>
    <x v="2"/>
    <x v="0"/>
    <x v="1"/>
    <x v="2"/>
    <n v="316"/>
    <n v="11342"/>
    <n v="103"/>
    <n v="12339"/>
    <n v="3115599"/>
  </r>
  <r>
    <x v="15"/>
    <x v="2"/>
    <x v="0"/>
    <x v="1"/>
    <x v="3"/>
    <n v="199"/>
    <n v="6428"/>
    <n v="50"/>
    <n v="12339"/>
    <n v="3115599"/>
  </r>
  <r>
    <x v="15"/>
    <x v="2"/>
    <x v="0"/>
    <x v="1"/>
    <x v="4"/>
    <n v="190"/>
    <n v="6718"/>
    <n v="61"/>
    <n v="12339"/>
    <n v="3115599"/>
  </r>
  <r>
    <x v="15"/>
    <x v="2"/>
    <x v="0"/>
    <x v="1"/>
    <x v="5"/>
    <n v="23"/>
    <n v="870"/>
    <n v="4"/>
    <n v="12339"/>
    <n v="3115599"/>
  </r>
  <r>
    <x v="15"/>
    <x v="3"/>
    <x v="0"/>
    <x v="1"/>
    <x v="0"/>
    <n v="69"/>
    <n v="2317"/>
    <n v="17"/>
    <n v="12676"/>
    <n v="3411771"/>
  </r>
  <r>
    <x v="15"/>
    <x v="3"/>
    <x v="0"/>
    <x v="1"/>
    <x v="1"/>
    <n v="6"/>
    <n v="180"/>
    <n v="1"/>
    <n v="12676"/>
    <n v="3411771"/>
  </r>
  <r>
    <x v="15"/>
    <x v="3"/>
    <x v="0"/>
    <x v="1"/>
    <x v="2"/>
    <n v="246"/>
    <n v="8590"/>
    <n v="84"/>
    <n v="12676"/>
    <n v="3411771"/>
  </r>
  <r>
    <x v="15"/>
    <x v="3"/>
    <x v="0"/>
    <x v="1"/>
    <x v="3"/>
    <n v="129"/>
    <n v="4113"/>
    <n v="36"/>
    <n v="12676"/>
    <n v="3411771"/>
  </r>
  <r>
    <x v="15"/>
    <x v="3"/>
    <x v="0"/>
    <x v="1"/>
    <x v="4"/>
    <n v="310"/>
    <n v="10068"/>
    <n v="85"/>
    <n v="12676"/>
    <n v="3411771"/>
  </r>
  <r>
    <x v="15"/>
    <x v="3"/>
    <x v="0"/>
    <x v="1"/>
    <x v="5"/>
    <n v="31"/>
    <n v="1410"/>
    <n v="5"/>
    <n v="12676"/>
    <n v="3411771"/>
  </r>
  <r>
    <x v="15"/>
    <x v="1"/>
    <x v="0"/>
    <x v="1"/>
    <x v="0"/>
    <n v="83"/>
    <n v="2574"/>
    <n v="24"/>
    <n v="12783"/>
    <n v="3432315"/>
  </r>
  <r>
    <x v="15"/>
    <x v="1"/>
    <x v="0"/>
    <x v="1"/>
    <x v="1"/>
    <n v="48"/>
    <n v="1545"/>
    <n v="12"/>
    <n v="12783"/>
    <n v="3432315"/>
  </r>
  <r>
    <x v="15"/>
    <x v="1"/>
    <x v="0"/>
    <x v="1"/>
    <x v="2"/>
    <n v="289"/>
    <n v="10349"/>
    <n v="104"/>
    <n v="12783"/>
    <n v="3432315"/>
  </r>
  <r>
    <x v="15"/>
    <x v="1"/>
    <x v="0"/>
    <x v="1"/>
    <x v="3"/>
    <n v="251"/>
    <n v="8037"/>
    <n v="70"/>
    <n v="12783"/>
    <n v="3432315"/>
  </r>
  <r>
    <x v="15"/>
    <x v="1"/>
    <x v="0"/>
    <x v="1"/>
    <x v="4"/>
    <n v="97"/>
    <n v="3576"/>
    <n v="29"/>
    <n v="12783"/>
    <n v="3432315"/>
  </r>
  <r>
    <x v="15"/>
    <x v="1"/>
    <x v="0"/>
    <x v="1"/>
    <x v="5"/>
    <n v="12"/>
    <n v="540"/>
    <n v="3"/>
    <n v="12783"/>
    <n v="3432315"/>
  </r>
  <r>
    <x v="15"/>
    <x v="7"/>
    <x v="0"/>
    <x v="1"/>
    <x v="0"/>
    <n v="1"/>
    <n v="90"/>
    <n v="1"/>
    <n v="14498"/>
    <n v="3763541"/>
  </r>
  <r>
    <x v="15"/>
    <x v="7"/>
    <x v="0"/>
    <x v="1"/>
    <x v="1"/>
    <n v="0"/>
    <n v="0"/>
    <n v="0"/>
    <n v="14498"/>
    <n v="3763541"/>
  </r>
  <r>
    <x v="15"/>
    <x v="7"/>
    <x v="0"/>
    <x v="1"/>
    <x v="2"/>
    <n v="229"/>
    <n v="6897"/>
    <n v="75"/>
    <n v="14498"/>
    <n v="3763541"/>
  </r>
  <r>
    <x v="15"/>
    <x v="7"/>
    <x v="0"/>
    <x v="1"/>
    <x v="3"/>
    <n v="4"/>
    <n v="120"/>
    <n v="2"/>
    <n v="14498"/>
    <n v="3763541"/>
  </r>
  <r>
    <x v="15"/>
    <x v="7"/>
    <x v="0"/>
    <x v="1"/>
    <x v="4"/>
    <n v="246"/>
    <n v="8682"/>
    <n v="67"/>
    <n v="14498"/>
    <n v="3763541"/>
  </r>
  <r>
    <x v="15"/>
    <x v="7"/>
    <x v="0"/>
    <x v="1"/>
    <x v="5"/>
    <n v="6"/>
    <n v="180"/>
    <n v="1"/>
    <n v="14498"/>
    <n v="3763541"/>
  </r>
  <r>
    <x v="15"/>
    <x v="10"/>
    <x v="0"/>
    <x v="1"/>
    <x v="0"/>
    <n v="0"/>
    <n v="0"/>
    <n v="0"/>
    <n v="14877"/>
    <n v="3888002"/>
  </r>
  <r>
    <x v="15"/>
    <x v="10"/>
    <x v="0"/>
    <x v="1"/>
    <x v="1"/>
    <n v="0"/>
    <n v="0"/>
    <n v="0"/>
    <n v="14877"/>
    <n v="3888002"/>
  </r>
  <r>
    <x v="15"/>
    <x v="10"/>
    <x v="0"/>
    <x v="1"/>
    <x v="2"/>
    <n v="206"/>
    <n v="6634"/>
    <n v="63"/>
    <n v="14877"/>
    <n v="3888002"/>
  </r>
  <r>
    <x v="15"/>
    <x v="10"/>
    <x v="0"/>
    <x v="1"/>
    <x v="3"/>
    <n v="0"/>
    <n v="0"/>
    <n v="0"/>
    <n v="14877"/>
    <n v="3888002"/>
  </r>
  <r>
    <x v="15"/>
    <x v="10"/>
    <x v="0"/>
    <x v="1"/>
    <x v="4"/>
    <n v="147"/>
    <n v="4869"/>
    <n v="43"/>
    <n v="14877"/>
    <n v="3888002"/>
  </r>
  <r>
    <x v="15"/>
    <x v="10"/>
    <x v="0"/>
    <x v="1"/>
    <x v="5"/>
    <n v="0"/>
    <n v="0"/>
    <n v="0"/>
    <n v="14877"/>
    <n v="3888002"/>
  </r>
  <r>
    <x v="15"/>
    <x v="12"/>
    <x v="0"/>
    <x v="1"/>
    <x v="0"/>
    <n v="0"/>
    <n v="0"/>
    <n v="0"/>
    <n v="14937"/>
    <n v="4007263"/>
  </r>
  <r>
    <x v="15"/>
    <x v="12"/>
    <x v="0"/>
    <x v="1"/>
    <x v="1"/>
    <n v="0"/>
    <n v="0"/>
    <n v="0"/>
    <n v="14937"/>
    <n v="4007263"/>
  </r>
  <r>
    <x v="15"/>
    <x v="12"/>
    <x v="0"/>
    <x v="1"/>
    <x v="2"/>
    <n v="284"/>
    <n v="9526"/>
    <n v="64"/>
    <n v="14937"/>
    <n v="4007263"/>
  </r>
  <r>
    <x v="15"/>
    <x v="12"/>
    <x v="0"/>
    <x v="1"/>
    <x v="3"/>
    <n v="0"/>
    <n v="0"/>
    <n v="0"/>
    <n v="14937"/>
    <n v="4007263"/>
  </r>
  <r>
    <x v="15"/>
    <x v="12"/>
    <x v="0"/>
    <x v="1"/>
    <x v="4"/>
    <n v="256"/>
    <n v="9463"/>
    <n v="76"/>
    <n v="14937"/>
    <n v="4007263"/>
  </r>
  <r>
    <x v="15"/>
    <x v="12"/>
    <x v="0"/>
    <x v="1"/>
    <x v="5"/>
    <n v="3"/>
    <n v="90"/>
    <n v="3"/>
    <n v="14937"/>
    <n v="4007263"/>
  </r>
  <r>
    <x v="15"/>
    <x v="8"/>
    <x v="0"/>
    <x v="1"/>
    <x v="0"/>
    <n v="0"/>
    <n v="0"/>
    <n v="0"/>
    <n v="14981"/>
    <n v="3490225"/>
  </r>
  <r>
    <x v="15"/>
    <x v="8"/>
    <x v="0"/>
    <x v="1"/>
    <x v="1"/>
    <n v="0"/>
    <n v="0"/>
    <n v="0"/>
    <n v="14981"/>
    <n v="3490225"/>
  </r>
  <r>
    <x v="15"/>
    <x v="8"/>
    <x v="0"/>
    <x v="1"/>
    <x v="2"/>
    <n v="190"/>
    <n v="6789"/>
    <n v="45"/>
    <n v="14981"/>
    <n v="3490225"/>
  </r>
  <r>
    <x v="15"/>
    <x v="8"/>
    <x v="0"/>
    <x v="1"/>
    <x v="3"/>
    <n v="0"/>
    <n v="0"/>
    <n v="0"/>
    <n v="14981"/>
    <n v="3490225"/>
  </r>
  <r>
    <x v="15"/>
    <x v="8"/>
    <x v="0"/>
    <x v="1"/>
    <x v="4"/>
    <n v="212"/>
    <n v="7217"/>
    <n v="60"/>
    <n v="14981"/>
    <n v="3490225"/>
  </r>
  <r>
    <x v="15"/>
    <x v="8"/>
    <x v="0"/>
    <x v="1"/>
    <x v="5"/>
    <n v="0"/>
    <n v="0"/>
    <n v="0"/>
    <n v="14981"/>
    <n v="3490225"/>
  </r>
  <r>
    <x v="15"/>
    <x v="9"/>
    <x v="0"/>
    <x v="1"/>
    <x v="0"/>
    <n v="0"/>
    <n v="0"/>
    <n v="0"/>
    <n v="15126"/>
    <n v="3929239"/>
  </r>
  <r>
    <x v="15"/>
    <x v="9"/>
    <x v="0"/>
    <x v="1"/>
    <x v="1"/>
    <n v="0"/>
    <n v="0"/>
    <n v="0"/>
    <n v="15126"/>
    <n v="3929239"/>
  </r>
  <r>
    <x v="15"/>
    <x v="9"/>
    <x v="0"/>
    <x v="1"/>
    <x v="2"/>
    <n v="214"/>
    <n v="6670"/>
    <n v="54"/>
    <n v="15126"/>
    <n v="3929239"/>
  </r>
  <r>
    <x v="15"/>
    <x v="9"/>
    <x v="0"/>
    <x v="1"/>
    <x v="3"/>
    <n v="0"/>
    <n v="0"/>
    <n v="0"/>
    <n v="15126"/>
    <n v="3929239"/>
  </r>
  <r>
    <x v="15"/>
    <x v="9"/>
    <x v="0"/>
    <x v="1"/>
    <x v="4"/>
    <n v="137"/>
    <n v="5002"/>
    <n v="53"/>
    <n v="15126"/>
    <n v="3929239"/>
  </r>
  <r>
    <x v="15"/>
    <x v="9"/>
    <x v="0"/>
    <x v="1"/>
    <x v="5"/>
    <n v="0"/>
    <n v="0"/>
    <n v="0"/>
    <n v="15126"/>
    <n v="3929239"/>
  </r>
  <r>
    <x v="15"/>
    <x v="11"/>
    <x v="0"/>
    <x v="1"/>
    <x v="0"/>
    <n v="0"/>
    <n v="0"/>
    <n v="0"/>
    <n v="15329"/>
    <n v="4105964"/>
  </r>
  <r>
    <x v="15"/>
    <x v="11"/>
    <x v="0"/>
    <x v="1"/>
    <x v="1"/>
    <n v="0"/>
    <n v="0"/>
    <n v="0"/>
    <n v="15329"/>
    <n v="4105964"/>
  </r>
  <r>
    <x v="15"/>
    <x v="11"/>
    <x v="0"/>
    <x v="1"/>
    <x v="2"/>
    <n v="243"/>
    <n v="8522"/>
    <n v="61"/>
    <n v="15329"/>
    <n v="4105964"/>
  </r>
  <r>
    <x v="15"/>
    <x v="11"/>
    <x v="0"/>
    <x v="1"/>
    <x v="3"/>
    <n v="0"/>
    <n v="0"/>
    <n v="0"/>
    <n v="15329"/>
    <n v="4105964"/>
  </r>
  <r>
    <x v="15"/>
    <x v="11"/>
    <x v="0"/>
    <x v="1"/>
    <x v="4"/>
    <n v="256"/>
    <n v="8691"/>
    <n v="68"/>
    <n v="15329"/>
    <n v="4105964"/>
  </r>
  <r>
    <x v="15"/>
    <x v="11"/>
    <x v="0"/>
    <x v="1"/>
    <x v="5"/>
    <n v="0"/>
    <n v="0"/>
    <n v="0"/>
    <n v="15329"/>
    <n v="4105964"/>
  </r>
  <r>
    <x v="15"/>
    <x v="5"/>
    <x v="0"/>
    <x v="1"/>
    <x v="0"/>
    <n v="4"/>
    <n v="121"/>
    <n v="2"/>
    <n v="16117"/>
    <n v="4178022"/>
  </r>
  <r>
    <x v="15"/>
    <x v="5"/>
    <x v="0"/>
    <x v="1"/>
    <x v="1"/>
    <n v="0"/>
    <n v="0"/>
    <n v="0"/>
    <n v="16117"/>
    <n v="4178022"/>
  </r>
  <r>
    <x v="15"/>
    <x v="5"/>
    <x v="0"/>
    <x v="1"/>
    <x v="2"/>
    <n v="206"/>
    <n v="7177"/>
    <n v="52"/>
    <n v="16117"/>
    <n v="4178022"/>
  </r>
  <r>
    <x v="15"/>
    <x v="5"/>
    <x v="0"/>
    <x v="1"/>
    <x v="3"/>
    <n v="20"/>
    <n v="600"/>
    <n v="4"/>
    <n v="16117"/>
    <n v="4178022"/>
  </r>
  <r>
    <x v="15"/>
    <x v="5"/>
    <x v="0"/>
    <x v="1"/>
    <x v="4"/>
    <n v="263"/>
    <n v="8573"/>
    <n v="64"/>
    <n v="16117"/>
    <n v="4178022"/>
  </r>
  <r>
    <x v="15"/>
    <x v="5"/>
    <x v="0"/>
    <x v="1"/>
    <x v="5"/>
    <n v="15"/>
    <n v="420"/>
    <n v="3"/>
    <n v="16117"/>
    <n v="4178022"/>
  </r>
  <r>
    <x v="15"/>
    <x v="4"/>
    <x v="0"/>
    <x v="1"/>
    <x v="0"/>
    <n v="39"/>
    <n v="1440"/>
    <n v="13"/>
    <n v="16941"/>
    <n v="3556018"/>
  </r>
  <r>
    <x v="15"/>
    <x v="4"/>
    <x v="0"/>
    <x v="1"/>
    <x v="1"/>
    <n v="0"/>
    <n v="0"/>
    <n v="0"/>
    <n v="16941"/>
    <n v="3556018"/>
  </r>
  <r>
    <x v="15"/>
    <x v="4"/>
    <x v="0"/>
    <x v="1"/>
    <x v="2"/>
    <n v="266"/>
    <n v="8538"/>
    <n v="73"/>
    <n v="16941"/>
    <n v="3556018"/>
  </r>
  <r>
    <x v="15"/>
    <x v="4"/>
    <x v="0"/>
    <x v="1"/>
    <x v="3"/>
    <n v="64"/>
    <n v="1980"/>
    <n v="20"/>
    <n v="16941"/>
    <n v="3556018"/>
  </r>
  <r>
    <x v="15"/>
    <x v="4"/>
    <x v="0"/>
    <x v="1"/>
    <x v="4"/>
    <n v="302"/>
    <n v="10421"/>
    <n v="83"/>
    <n v="16941"/>
    <n v="3556018"/>
  </r>
  <r>
    <x v="15"/>
    <x v="4"/>
    <x v="0"/>
    <x v="1"/>
    <x v="5"/>
    <n v="39"/>
    <n v="1230"/>
    <n v="7"/>
    <n v="16941"/>
    <n v="3556018"/>
  </r>
  <r>
    <x v="15"/>
    <x v="6"/>
    <x v="0"/>
    <x v="1"/>
    <x v="0"/>
    <n v="9"/>
    <n v="510"/>
    <n v="8"/>
    <n v="17928"/>
    <n v="4529774"/>
  </r>
  <r>
    <x v="15"/>
    <x v="6"/>
    <x v="0"/>
    <x v="1"/>
    <x v="1"/>
    <n v="0"/>
    <n v="0"/>
    <n v="0"/>
    <n v="17928"/>
    <n v="4529774"/>
  </r>
  <r>
    <x v="15"/>
    <x v="6"/>
    <x v="0"/>
    <x v="1"/>
    <x v="2"/>
    <n v="258"/>
    <n v="9052"/>
    <n v="69"/>
    <n v="17928"/>
    <n v="4529774"/>
  </r>
  <r>
    <x v="15"/>
    <x v="6"/>
    <x v="0"/>
    <x v="1"/>
    <x v="3"/>
    <n v="41"/>
    <n v="1284"/>
    <n v="11"/>
    <n v="17928"/>
    <n v="4529774"/>
  </r>
  <r>
    <x v="15"/>
    <x v="6"/>
    <x v="0"/>
    <x v="1"/>
    <x v="4"/>
    <n v="276"/>
    <n v="9166"/>
    <n v="65"/>
    <n v="17928"/>
    <n v="4529774"/>
  </r>
  <r>
    <x v="15"/>
    <x v="6"/>
    <x v="0"/>
    <x v="1"/>
    <x v="5"/>
    <n v="13"/>
    <n v="390"/>
    <n v="2"/>
    <n v="17928"/>
    <n v="4529774"/>
  </r>
  <r>
    <x v="15"/>
    <x v="10"/>
    <x v="1"/>
    <x v="2"/>
    <x v="0"/>
    <n v="0"/>
    <n v="0"/>
    <n v="0"/>
    <n v="7784"/>
    <n v="2454044"/>
  </r>
  <r>
    <x v="15"/>
    <x v="10"/>
    <x v="1"/>
    <x v="2"/>
    <x v="1"/>
    <n v="0"/>
    <n v="0"/>
    <n v="0"/>
    <n v="7784"/>
    <n v="2454044"/>
  </r>
  <r>
    <x v="15"/>
    <x v="10"/>
    <x v="1"/>
    <x v="2"/>
    <x v="2"/>
    <n v="112"/>
    <n v="4159"/>
    <n v="30"/>
    <n v="7784"/>
    <n v="2454044"/>
  </r>
  <r>
    <x v="15"/>
    <x v="10"/>
    <x v="1"/>
    <x v="2"/>
    <x v="3"/>
    <n v="0"/>
    <n v="0"/>
    <n v="0"/>
    <n v="7784"/>
    <n v="2454044"/>
  </r>
  <r>
    <x v="15"/>
    <x v="10"/>
    <x v="1"/>
    <x v="2"/>
    <x v="4"/>
    <n v="58"/>
    <n v="2060"/>
    <n v="18"/>
    <n v="7784"/>
    <n v="2454044"/>
  </r>
  <r>
    <x v="15"/>
    <x v="10"/>
    <x v="1"/>
    <x v="2"/>
    <x v="5"/>
    <n v="0"/>
    <n v="0"/>
    <n v="0"/>
    <n v="7784"/>
    <n v="2454044"/>
  </r>
  <r>
    <x v="15"/>
    <x v="9"/>
    <x v="1"/>
    <x v="2"/>
    <x v="0"/>
    <n v="0"/>
    <n v="0"/>
    <n v="0"/>
    <n v="8176"/>
    <n v="2349758"/>
  </r>
  <r>
    <x v="15"/>
    <x v="9"/>
    <x v="1"/>
    <x v="2"/>
    <x v="1"/>
    <n v="0"/>
    <n v="0"/>
    <n v="0"/>
    <n v="8176"/>
    <n v="2349758"/>
  </r>
  <r>
    <x v="15"/>
    <x v="9"/>
    <x v="1"/>
    <x v="2"/>
    <x v="2"/>
    <n v="102"/>
    <n v="3609"/>
    <n v="25"/>
    <n v="8176"/>
    <n v="2349758"/>
  </r>
  <r>
    <x v="15"/>
    <x v="9"/>
    <x v="1"/>
    <x v="2"/>
    <x v="3"/>
    <n v="0"/>
    <n v="0"/>
    <n v="0"/>
    <n v="8176"/>
    <n v="2349758"/>
  </r>
  <r>
    <x v="15"/>
    <x v="9"/>
    <x v="1"/>
    <x v="2"/>
    <x v="4"/>
    <n v="89"/>
    <n v="2924"/>
    <n v="24"/>
    <n v="8176"/>
    <n v="2349758"/>
  </r>
  <r>
    <x v="15"/>
    <x v="9"/>
    <x v="1"/>
    <x v="2"/>
    <x v="5"/>
    <n v="0"/>
    <n v="0"/>
    <n v="0"/>
    <n v="8176"/>
    <n v="2349758"/>
  </r>
  <r>
    <x v="15"/>
    <x v="8"/>
    <x v="1"/>
    <x v="2"/>
    <x v="0"/>
    <n v="0"/>
    <n v="0"/>
    <n v="0"/>
    <n v="8239"/>
    <n v="2006202"/>
  </r>
  <r>
    <x v="15"/>
    <x v="8"/>
    <x v="1"/>
    <x v="2"/>
    <x v="1"/>
    <n v="0"/>
    <n v="0"/>
    <n v="0"/>
    <n v="8239"/>
    <n v="2006202"/>
  </r>
  <r>
    <x v="15"/>
    <x v="8"/>
    <x v="1"/>
    <x v="2"/>
    <x v="2"/>
    <n v="150"/>
    <n v="5212"/>
    <n v="33"/>
    <n v="8239"/>
    <n v="2006202"/>
  </r>
  <r>
    <x v="15"/>
    <x v="8"/>
    <x v="1"/>
    <x v="2"/>
    <x v="3"/>
    <n v="0"/>
    <n v="0"/>
    <n v="0"/>
    <n v="8239"/>
    <n v="2006202"/>
  </r>
  <r>
    <x v="15"/>
    <x v="8"/>
    <x v="1"/>
    <x v="2"/>
    <x v="4"/>
    <n v="113"/>
    <n v="3563"/>
    <n v="25"/>
    <n v="8239"/>
    <n v="2006202"/>
  </r>
  <r>
    <x v="15"/>
    <x v="8"/>
    <x v="1"/>
    <x v="2"/>
    <x v="5"/>
    <n v="0"/>
    <n v="0"/>
    <n v="0"/>
    <n v="8239"/>
    <n v="2006202"/>
  </r>
  <r>
    <x v="15"/>
    <x v="11"/>
    <x v="1"/>
    <x v="2"/>
    <x v="0"/>
    <n v="0"/>
    <n v="0"/>
    <n v="0"/>
    <n v="8420"/>
    <n v="2480289"/>
  </r>
  <r>
    <x v="15"/>
    <x v="11"/>
    <x v="1"/>
    <x v="2"/>
    <x v="1"/>
    <n v="0"/>
    <n v="0"/>
    <n v="0"/>
    <n v="8420"/>
    <n v="2480289"/>
  </r>
  <r>
    <x v="15"/>
    <x v="11"/>
    <x v="1"/>
    <x v="2"/>
    <x v="2"/>
    <n v="156"/>
    <n v="5478"/>
    <n v="34"/>
    <n v="8420"/>
    <n v="2480289"/>
  </r>
  <r>
    <x v="15"/>
    <x v="11"/>
    <x v="1"/>
    <x v="2"/>
    <x v="3"/>
    <n v="0"/>
    <n v="0"/>
    <n v="0"/>
    <n v="8420"/>
    <n v="2480289"/>
  </r>
  <r>
    <x v="15"/>
    <x v="11"/>
    <x v="1"/>
    <x v="2"/>
    <x v="4"/>
    <n v="135"/>
    <n v="4991"/>
    <n v="27"/>
    <n v="8420"/>
    <n v="2480289"/>
  </r>
  <r>
    <x v="15"/>
    <x v="11"/>
    <x v="1"/>
    <x v="2"/>
    <x v="5"/>
    <n v="0"/>
    <n v="0"/>
    <n v="0"/>
    <n v="8420"/>
    <n v="2480289"/>
  </r>
  <r>
    <x v="15"/>
    <x v="10"/>
    <x v="0"/>
    <x v="2"/>
    <x v="0"/>
    <n v="0"/>
    <n v="0"/>
    <n v="0"/>
    <n v="8579"/>
    <n v="2681278"/>
  </r>
  <r>
    <x v="15"/>
    <x v="10"/>
    <x v="0"/>
    <x v="2"/>
    <x v="1"/>
    <n v="0"/>
    <n v="0"/>
    <n v="0"/>
    <n v="8579"/>
    <n v="2681278"/>
  </r>
  <r>
    <x v="15"/>
    <x v="10"/>
    <x v="0"/>
    <x v="2"/>
    <x v="2"/>
    <n v="409"/>
    <n v="16945"/>
    <n v="101"/>
    <n v="8579"/>
    <n v="2681278"/>
  </r>
  <r>
    <x v="15"/>
    <x v="10"/>
    <x v="0"/>
    <x v="2"/>
    <x v="3"/>
    <n v="0"/>
    <n v="0"/>
    <n v="0"/>
    <n v="8579"/>
    <n v="2681278"/>
  </r>
  <r>
    <x v="15"/>
    <x v="10"/>
    <x v="0"/>
    <x v="2"/>
    <x v="4"/>
    <n v="395"/>
    <n v="16694"/>
    <n v="108"/>
    <n v="8579"/>
    <n v="2681278"/>
  </r>
  <r>
    <x v="15"/>
    <x v="10"/>
    <x v="0"/>
    <x v="2"/>
    <x v="5"/>
    <n v="0"/>
    <n v="0"/>
    <n v="0"/>
    <n v="8579"/>
    <n v="2681278"/>
  </r>
  <r>
    <x v="15"/>
    <x v="9"/>
    <x v="0"/>
    <x v="2"/>
    <x v="0"/>
    <n v="0"/>
    <n v="0"/>
    <n v="0"/>
    <n v="8922"/>
    <n v="2557636"/>
  </r>
  <r>
    <x v="15"/>
    <x v="9"/>
    <x v="0"/>
    <x v="2"/>
    <x v="1"/>
    <n v="0"/>
    <n v="0"/>
    <n v="0"/>
    <n v="8922"/>
    <n v="2557636"/>
  </r>
  <r>
    <x v="15"/>
    <x v="9"/>
    <x v="0"/>
    <x v="2"/>
    <x v="2"/>
    <n v="455"/>
    <n v="17337"/>
    <n v="102"/>
    <n v="8922"/>
    <n v="2557636"/>
  </r>
  <r>
    <x v="15"/>
    <x v="9"/>
    <x v="0"/>
    <x v="2"/>
    <x v="3"/>
    <n v="0"/>
    <n v="0"/>
    <n v="0"/>
    <n v="8922"/>
    <n v="2557636"/>
  </r>
  <r>
    <x v="15"/>
    <x v="9"/>
    <x v="0"/>
    <x v="2"/>
    <x v="4"/>
    <n v="570"/>
    <n v="24478"/>
    <n v="137"/>
    <n v="8922"/>
    <n v="2557636"/>
  </r>
  <r>
    <x v="15"/>
    <x v="9"/>
    <x v="0"/>
    <x v="2"/>
    <x v="5"/>
    <n v="0"/>
    <n v="0"/>
    <n v="0"/>
    <n v="8922"/>
    <n v="2557636"/>
  </r>
  <r>
    <x v="15"/>
    <x v="8"/>
    <x v="0"/>
    <x v="2"/>
    <x v="0"/>
    <n v="0"/>
    <n v="0"/>
    <n v="0"/>
    <n v="9158"/>
    <n v="2197468"/>
  </r>
  <r>
    <x v="15"/>
    <x v="8"/>
    <x v="0"/>
    <x v="2"/>
    <x v="1"/>
    <n v="0"/>
    <n v="0"/>
    <n v="0"/>
    <n v="9158"/>
    <n v="2197468"/>
  </r>
  <r>
    <x v="15"/>
    <x v="8"/>
    <x v="0"/>
    <x v="2"/>
    <x v="2"/>
    <n v="436"/>
    <n v="16625"/>
    <n v="103"/>
    <n v="9158"/>
    <n v="2197468"/>
  </r>
  <r>
    <x v="15"/>
    <x v="8"/>
    <x v="0"/>
    <x v="2"/>
    <x v="3"/>
    <n v="0"/>
    <n v="0"/>
    <n v="0"/>
    <n v="9158"/>
    <n v="2197468"/>
  </r>
  <r>
    <x v="15"/>
    <x v="8"/>
    <x v="0"/>
    <x v="2"/>
    <x v="4"/>
    <n v="645"/>
    <n v="27107"/>
    <n v="149"/>
    <n v="9158"/>
    <n v="2197468"/>
  </r>
  <r>
    <x v="15"/>
    <x v="8"/>
    <x v="0"/>
    <x v="2"/>
    <x v="5"/>
    <n v="0"/>
    <n v="0"/>
    <n v="0"/>
    <n v="9158"/>
    <n v="2197468"/>
  </r>
  <r>
    <x v="15"/>
    <x v="12"/>
    <x v="1"/>
    <x v="2"/>
    <x v="0"/>
    <n v="0"/>
    <n v="0"/>
    <n v="0"/>
    <n v="9179"/>
    <n v="2700323"/>
  </r>
  <r>
    <x v="15"/>
    <x v="12"/>
    <x v="1"/>
    <x v="2"/>
    <x v="1"/>
    <n v="0"/>
    <n v="0"/>
    <n v="0"/>
    <n v="9179"/>
    <n v="2700323"/>
  </r>
  <r>
    <x v="15"/>
    <x v="12"/>
    <x v="1"/>
    <x v="2"/>
    <x v="2"/>
    <n v="161"/>
    <n v="5535"/>
    <n v="36"/>
    <n v="9179"/>
    <n v="2700323"/>
  </r>
  <r>
    <x v="15"/>
    <x v="12"/>
    <x v="1"/>
    <x v="2"/>
    <x v="3"/>
    <n v="0"/>
    <n v="0"/>
    <n v="0"/>
    <n v="9179"/>
    <n v="2700323"/>
  </r>
  <r>
    <x v="15"/>
    <x v="12"/>
    <x v="1"/>
    <x v="2"/>
    <x v="4"/>
    <n v="127"/>
    <n v="5030"/>
    <n v="28"/>
    <n v="9179"/>
    <n v="2700323"/>
  </r>
  <r>
    <x v="15"/>
    <x v="12"/>
    <x v="1"/>
    <x v="2"/>
    <x v="5"/>
    <n v="0"/>
    <n v="0"/>
    <n v="0"/>
    <n v="9179"/>
    <n v="2700323"/>
  </r>
  <r>
    <x v="15"/>
    <x v="7"/>
    <x v="1"/>
    <x v="2"/>
    <x v="0"/>
    <n v="4"/>
    <n v="120"/>
    <n v="2"/>
    <n v="9393"/>
    <n v="2729950"/>
  </r>
  <r>
    <x v="15"/>
    <x v="7"/>
    <x v="1"/>
    <x v="2"/>
    <x v="1"/>
    <n v="0"/>
    <n v="0"/>
    <n v="0"/>
    <n v="9393"/>
    <n v="2729950"/>
  </r>
  <r>
    <x v="15"/>
    <x v="7"/>
    <x v="1"/>
    <x v="2"/>
    <x v="2"/>
    <n v="170"/>
    <n v="5568"/>
    <n v="36"/>
    <n v="9393"/>
    <n v="2729950"/>
  </r>
  <r>
    <x v="15"/>
    <x v="7"/>
    <x v="1"/>
    <x v="2"/>
    <x v="3"/>
    <n v="3"/>
    <n v="90"/>
    <n v="1"/>
    <n v="9393"/>
    <n v="2729950"/>
  </r>
  <r>
    <x v="15"/>
    <x v="7"/>
    <x v="1"/>
    <x v="2"/>
    <x v="4"/>
    <n v="115"/>
    <n v="4334"/>
    <n v="23"/>
    <n v="9393"/>
    <n v="2729950"/>
  </r>
  <r>
    <x v="15"/>
    <x v="7"/>
    <x v="1"/>
    <x v="2"/>
    <x v="5"/>
    <n v="0"/>
    <n v="0"/>
    <n v="0"/>
    <n v="9393"/>
    <n v="2729950"/>
  </r>
  <r>
    <x v="15"/>
    <x v="11"/>
    <x v="0"/>
    <x v="2"/>
    <x v="0"/>
    <n v="0"/>
    <n v="0"/>
    <n v="0"/>
    <n v="9527"/>
    <n v="2839889"/>
  </r>
  <r>
    <x v="15"/>
    <x v="11"/>
    <x v="0"/>
    <x v="2"/>
    <x v="1"/>
    <n v="0"/>
    <n v="0"/>
    <n v="0"/>
    <n v="9527"/>
    <n v="2839889"/>
  </r>
  <r>
    <x v="15"/>
    <x v="11"/>
    <x v="0"/>
    <x v="2"/>
    <x v="2"/>
    <n v="451"/>
    <n v="16908"/>
    <n v="98"/>
    <n v="9527"/>
    <n v="2839889"/>
  </r>
  <r>
    <x v="15"/>
    <x v="11"/>
    <x v="0"/>
    <x v="2"/>
    <x v="3"/>
    <n v="0"/>
    <n v="0"/>
    <n v="0"/>
    <n v="9527"/>
    <n v="2839889"/>
  </r>
  <r>
    <x v="15"/>
    <x v="11"/>
    <x v="0"/>
    <x v="2"/>
    <x v="4"/>
    <n v="799"/>
    <n v="34439"/>
    <n v="186"/>
    <n v="9527"/>
    <n v="2839889"/>
  </r>
  <r>
    <x v="15"/>
    <x v="11"/>
    <x v="0"/>
    <x v="2"/>
    <x v="5"/>
    <n v="0"/>
    <n v="0"/>
    <n v="0"/>
    <n v="9527"/>
    <n v="2839889"/>
  </r>
  <r>
    <x v="15"/>
    <x v="12"/>
    <x v="0"/>
    <x v="2"/>
    <x v="0"/>
    <n v="0"/>
    <n v="0"/>
    <n v="0"/>
    <n v="10278"/>
    <n v="3060718"/>
  </r>
  <r>
    <x v="15"/>
    <x v="12"/>
    <x v="0"/>
    <x v="2"/>
    <x v="1"/>
    <n v="0"/>
    <n v="0"/>
    <n v="0"/>
    <n v="10278"/>
    <n v="3060718"/>
  </r>
  <r>
    <x v="15"/>
    <x v="12"/>
    <x v="0"/>
    <x v="2"/>
    <x v="2"/>
    <n v="476"/>
    <n v="17969"/>
    <n v="101"/>
    <n v="10278"/>
    <n v="3060718"/>
  </r>
  <r>
    <x v="15"/>
    <x v="12"/>
    <x v="0"/>
    <x v="2"/>
    <x v="3"/>
    <n v="0"/>
    <n v="0"/>
    <n v="0"/>
    <n v="10278"/>
    <n v="3060718"/>
  </r>
  <r>
    <x v="15"/>
    <x v="12"/>
    <x v="0"/>
    <x v="2"/>
    <x v="4"/>
    <n v="950"/>
    <n v="39109"/>
    <n v="187"/>
    <n v="10278"/>
    <n v="3060718"/>
  </r>
  <r>
    <x v="15"/>
    <x v="12"/>
    <x v="0"/>
    <x v="2"/>
    <x v="5"/>
    <n v="1"/>
    <n v="90"/>
    <n v="1"/>
    <n v="10278"/>
    <n v="3060718"/>
  </r>
  <r>
    <x v="15"/>
    <x v="7"/>
    <x v="0"/>
    <x v="2"/>
    <x v="0"/>
    <n v="5"/>
    <n v="210"/>
    <n v="4"/>
    <n v="10643"/>
    <n v="3176871"/>
  </r>
  <r>
    <x v="15"/>
    <x v="7"/>
    <x v="0"/>
    <x v="2"/>
    <x v="1"/>
    <n v="0"/>
    <n v="0"/>
    <n v="0"/>
    <n v="10643"/>
    <n v="3176871"/>
  </r>
  <r>
    <x v="15"/>
    <x v="7"/>
    <x v="0"/>
    <x v="2"/>
    <x v="2"/>
    <n v="527"/>
    <n v="20088"/>
    <n v="110"/>
    <n v="10643"/>
    <n v="3176871"/>
  </r>
  <r>
    <x v="15"/>
    <x v="7"/>
    <x v="0"/>
    <x v="2"/>
    <x v="3"/>
    <n v="11"/>
    <n v="330"/>
    <n v="3"/>
    <n v="10643"/>
    <n v="3176871"/>
  </r>
  <r>
    <x v="15"/>
    <x v="7"/>
    <x v="0"/>
    <x v="2"/>
    <x v="4"/>
    <n v="788"/>
    <n v="33586"/>
    <n v="181"/>
    <n v="10643"/>
    <n v="3176871"/>
  </r>
  <r>
    <x v="15"/>
    <x v="7"/>
    <x v="0"/>
    <x v="2"/>
    <x v="5"/>
    <n v="36"/>
    <n v="1215"/>
    <n v="9"/>
    <n v="10643"/>
    <n v="3176871"/>
  </r>
  <r>
    <x v="15"/>
    <x v="5"/>
    <x v="1"/>
    <x v="2"/>
    <x v="0"/>
    <n v="19"/>
    <n v="600"/>
    <n v="6"/>
    <n v="10942"/>
    <n v="3139357"/>
  </r>
  <r>
    <x v="15"/>
    <x v="5"/>
    <x v="1"/>
    <x v="2"/>
    <x v="1"/>
    <n v="0"/>
    <n v="0"/>
    <n v="0"/>
    <n v="10942"/>
    <n v="3139357"/>
  </r>
  <r>
    <x v="15"/>
    <x v="5"/>
    <x v="1"/>
    <x v="2"/>
    <x v="2"/>
    <n v="236"/>
    <n v="7208"/>
    <n v="47"/>
    <n v="10942"/>
    <n v="3139357"/>
  </r>
  <r>
    <x v="15"/>
    <x v="5"/>
    <x v="1"/>
    <x v="2"/>
    <x v="3"/>
    <n v="0"/>
    <n v="0"/>
    <n v="0"/>
    <n v="10942"/>
    <n v="3139357"/>
  </r>
  <r>
    <x v="15"/>
    <x v="5"/>
    <x v="1"/>
    <x v="2"/>
    <x v="4"/>
    <n v="105"/>
    <n v="4141"/>
    <n v="32"/>
    <n v="10942"/>
    <n v="3139357"/>
  </r>
  <r>
    <x v="15"/>
    <x v="5"/>
    <x v="1"/>
    <x v="2"/>
    <x v="5"/>
    <n v="4"/>
    <n v="120"/>
    <n v="3"/>
    <n v="10942"/>
    <n v="3139357"/>
  </r>
  <r>
    <x v="15"/>
    <x v="0"/>
    <x v="1"/>
    <x v="2"/>
    <x v="0"/>
    <n v="10"/>
    <n v="300"/>
    <n v="3"/>
    <n v="12268"/>
    <n v="2022965"/>
  </r>
  <r>
    <x v="15"/>
    <x v="0"/>
    <x v="1"/>
    <x v="2"/>
    <x v="1"/>
    <n v="2"/>
    <n v="60"/>
    <n v="1"/>
    <n v="12268"/>
    <n v="2022965"/>
  </r>
  <r>
    <x v="15"/>
    <x v="0"/>
    <x v="1"/>
    <x v="2"/>
    <x v="2"/>
    <n v="120"/>
    <n v="4566"/>
    <n v="51"/>
    <n v="12268"/>
    <n v="2022965"/>
  </r>
  <r>
    <x v="15"/>
    <x v="0"/>
    <x v="1"/>
    <x v="2"/>
    <x v="3"/>
    <n v="35"/>
    <n v="983"/>
    <n v="10"/>
    <n v="12268"/>
    <n v="2022965"/>
  </r>
  <r>
    <x v="15"/>
    <x v="0"/>
    <x v="1"/>
    <x v="2"/>
    <x v="4"/>
    <n v="48"/>
    <n v="2398"/>
    <n v="18"/>
    <n v="12268"/>
    <n v="2022965"/>
  </r>
  <r>
    <x v="15"/>
    <x v="0"/>
    <x v="1"/>
    <x v="2"/>
    <x v="5"/>
    <n v="5"/>
    <n v="150"/>
    <n v="1"/>
    <n v="12268"/>
    <n v="2022965"/>
  </r>
  <r>
    <x v="15"/>
    <x v="5"/>
    <x v="0"/>
    <x v="2"/>
    <x v="0"/>
    <n v="27"/>
    <n v="966"/>
    <n v="10"/>
    <n v="12305"/>
    <n v="3599796"/>
  </r>
  <r>
    <x v="15"/>
    <x v="5"/>
    <x v="0"/>
    <x v="2"/>
    <x v="1"/>
    <n v="0"/>
    <n v="0"/>
    <n v="0"/>
    <n v="12305"/>
    <n v="3599796"/>
  </r>
  <r>
    <x v="15"/>
    <x v="5"/>
    <x v="0"/>
    <x v="2"/>
    <x v="2"/>
    <n v="502"/>
    <n v="20311"/>
    <n v="116"/>
    <n v="12305"/>
    <n v="3599796"/>
  </r>
  <r>
    <x v="15"/>
    <x v="5"/>
    <x v="0"/>
    <x v="2"/>
    <x v="3"/>
    <n v="39"/>
    <n v="1620"/>
    <n v="11"/>
    <n v="12305"/>
    <n v="3599796"/>
  </r>
  <r>
    <x v="15"/>
    <x v="5"/>
    <x v="0"/>
    <x v="2"/>
    <x v="4"/>
    <n v="882"/>
    <n v="37420"/>
    <n v="181"/>
    <n v="12305"/>
    <n v="3599796"/>
  </r>
  <r>
    <x v="15"/>
    <x v="5"/>
    <x v="0"/>
    <x v="2"/>
    <x v="5"/>
    <n v="32"/>
    <n v="1020"/>
    <n v="12"/>
    <n v="12305"/>
    <n v="3599796"/>
  </r>
  <r>
    <x v="15"/>
    <x v="2"/>
    <x v="1"/>
    <x v="2"/>
    <x v="0"/>
    <n v="50"/>
    <n v="2160"/>
    <n v="10"/>
    <n v="12973"/>
    <n v="3634146"/>
  </r>
  <r>
    <x v="15"/>
    <x v="2"/>
    <x v="1"/>
    <x v="2"/>
    <x v="1"/>
    <n v="9"/>
    <n v="630"/>
    <n v="4"/>
    <n v="12973"/>
    <n v="3634146"/>
  </r>
  <r>
    <x v="15"/>
    <x v="2"/>
    <x v="1"/>
    <x v="2"/>
    <x v="2"/>
    <n v="205"/>
    <n v="7833"/>
    <n v="55"/>
    <n v="12973"/>
    <n v="3634146"/>
  </r>
  <r>
    <x v="15"/>
    <x v="2"/>
    <x v="1"/>
    <x v="2"/>
    <x v="3"/>
    <n v="67"/>
    <n v="1947"/>
    <n v="13"/>
    <n v="12973"/>
    <n v="3634146"/>
  </r>
  <r>
    <x v="15"/>
    <x v="2"/>
    <x v="1"/>
    <x v="2"/>
    <x v="4"/>
    <n v="175"/>
    <n v="7294"/>
    <n v="46"/>
    <n v="12973"/>
    <n v="3634146"/>
  </r>
  <r>
    <x v="15"/>
    <x v="2"/>
    <x v="1"/>
    <x v="2"/>
    <x v="5"/>
    <n v="27"/>
    <n v="810"/>
    <n v="4"/>
    <n v="12973"/>
    <n v="3634146"/>
  </r>
  <r>
    <x v="15"/>
    <x v="6"/>
    <x v="1"/>
    <x v="2"/>
    <x v="0"/>
    <n v="26"/>
    <n v="780"/>
    <n v="5"/>
    <n v="13130"/>
    <n v="3750847"/>
  </r>
  <r>
    <x v="15"/>
    <x v="6"/>
    <x v="1"/>
    <x v="2"/>
    <x v="1"/>
    <n v="0"/>
    <n v="0"/>
    <n v="0"/>
    <n v="13130"/>
    <n v="3750847"/>
  </r>
  <r>
    <x v="15"/>
    <x v="6"/>
    <x v="1"/>
    <x v="2"/>
    <x v="2"/>
    <n v="239"/>
    <n v="8430"/>
    <n v="53"/>
    <n v="13130"/>
    <n v="3750847"/>
  </r>
  <r>
    <x v="15"/>
    <x v="6"/>
    <x v="1"/>
    <x v="2"/>
    <x v="3"/>
    <n v="39"/>
    <n v="1170"/>
    <n v="6"/>
    <n v="13130"/>
    <n v="3750847"/>
  </r>
  <r>
    <x v="15"/>
    <x v="6"/>
    <x v="1"/>
    <x v="2"/>
    <x v="4"/>
    <n v="154"/>
    <n v="6091"/>
    <n v="42"/>
    <n v="13130"/>
    <n v="3750847"/>
  </r>
  <r>
    <x v="15"/>
    <x v="6"/>
    <x v="1"/>
    <x v="2"/>
    <x v="5"/>
    <n v="18"/>
    <n v="540"/>
    <n v="3"/>
    <n v="13130"/>
    <n v="3750847"/>
  </r>
  <r>
    <x v="15"/>
    <x v="3"/>
    <x v="1"/>
    <x v="2"/>
    <x v="0"/>
    <n v="50"/>
    <n v="2130"/>
    <n v="12"/>
    <n v="13137"/>
    <n v="3918542"/>
  </r>
  <r>
    <x v="15"/>
    <x v="3"/>
    <x v="1"/>
    <x v="2"/>
    <x v="1"/>
    <n v="2"/>
    <n v="120"/>
    <n v="2"/>
    <n v="13137"/>
    <n v="3918542"/>
  </r>
  <r>
    <x v="15"/>
    <x v="3"/>
    <x v="1"/>
    <x v="2"/>
    <x v="2"/>
    <n v="221"/>
    <n v="6885"/>
    <n v="57"/>
    <n v="13137"/>
    <n v="3918542"/>
  </r>
  <r>
    <x v="15"/>
    <x v="3"/>
    <x v="1"/>
    <x v="2"/>
    <x v="3"/>
    <n v="73"/>
    <n v="2370"/>
    <n v="12"/>
    <n v="13137"/>
    <n v="3918542"/>
  </r>
  <r>
    <x v="15"/>
    <x v="3"/>
    <x v="1"/>
    <x v="2"/>
    <x v="4"/>
    <n v="167"/>
    <n v="6857"/>
    <n v="40"/>
    <n v="13137"/>
    <n v="3918542"/>
  </r>
  <r>
    <x v="15"/>
    <x v="3"/>
    <x v="1"/>
    <x v="2"/>
    <x v="5"/>
    <n v="24"/>
    <n v="704"/>
    <n v="3"/>
    <n v="13137"/>
    <n v="3918542"/>
  </r>
  <r>
    <x v="15"/>
    <x v="1"/>
    <x v="1"/>
    <x v="2"/>
    <x v="0"/>
    <n v="39"/>
    <n v="1650"/>
    <n v="10"/>
    <n v="13280"/>
    <n v="3935471"/>
  </r>
  <r>
    <x v="15"/>
    <x v="1"/>
    <x v="1"/>
    <x v="2"/>
    <x v="1"/>
    <n v="8"/>
    <n v="420"/>
    <n v="3"/>
    <n v="13280"/>
    <n v="3935471"/>
  </r>
  <r>
    <x v="15"/>
    <x v="1"/>
    <x v="1"/>
    <x v="2"/>
    <x v="2"/>
    <n v="216"/>
    <n v="7665"/>
    <n v="77"/>
    <n v="13280"/>
    <n v="3935471"/>
  </r>
  <r>
    <x v="15"/>
    <x v="1"/>
    <x v="1"/>
    <x v="2"/>
    <x v="3"/>
    <n v="106"/>
    <n v="3229"/>
    <n v="15"/>
    <n v="13280"/>
    <n v="3935471"/>
  </r>
  <r>
    <x v="15"/>
    <x v="1"/>
    <x v="1"/>
    <x v="2"/>
    <x v="4"/>
    <n v="106"/>
    <n v="5135"/>
    <n v="27"/>
    <n v="13280"/>
    <n v="3935471"/>
  </r>
  <r>
    <x v="15"/>
    <x v="1"/>
    <x v="1"/>
    <x v="2"/>
    <x v="5"/>
    <n v="15"/>
    <n v="510"/>
    <n v="3"/>
    <n v="13280"/>
    <n v="3935471"/>
  </r>
  <r>
    <x v="15"/>
    <x v="4"/>
    <x v="1"/>
    <x v="2"/>
    <x v="0"/>
    <n v="21"/>
    <n v="810"/>
    <n v="11"/>
    <n v="13568"/>
    <n v="3922715"/>
  </r>
  <r>
    <x v="15"/>
    <x v="4"/>
    <x v="1"/>
    <x v="2"/>
    <x v="1"/>
    <n v="0"/>
    <n v="0"/>
    <n v="0"/>
    <n v="13568"/>
    <n v="3922715"/>
  </r>
  <r>
    <x v="15"/>
    <x v="4"/>
    <x v="1"/>
    <x v="2"/>
    <x v="2"/>
    <n v="229"/>
    <n v="8292"/>
    <n v="54"/>
    <n v="13568"/>
    <n v="3922715"/>
  </r>
  <r>
    <x v="15"/>
    <x v="4"/>
    <x v="1"/>
    <x v="2"/>
    <x v="3"/>
    <n v="61"/>
    <n v="2070"/>
    <n v="10"/>
    <n v="13568"/>
    <n v="3922715"/>
  </r>
  <r>
    <x v="15"/>
    <x v="4"/>
    <x v="1"/>
    <x v="2"/>
    <x v="4"/>
    <n v="159"/>
    <n v="6371"/>
    <n v="37"/>
    <n v="13568"/>
    <n v="3922715"/>
  </r>
  <r>
    <x v="15"/>
    <x v="4"/>
    <x v="1"/>
    <x v="2"/>
    <x v="5"/>
    <n v="24"/>
    <n v="675"/>
    <n v="4"/>
    <n v="13568"/>
    <n v="3922715"/>
  </r>
  <r>
    <x v="15"/>
    <x v="0"/>
    <x v="0"/>
    <x v="2"/>
    <x v="0"/>
    <n v="96"/>
    <n v="3990"/>
    <n v="31"/>
    <n v="14788"/>
    <n v="2452747"/>
  </r>
  <r>
    <x v="15"/>
    <x v="0"/>
    <x v="0"/>
    <x v="2"/>
    <x v="1"/>
    <n v="49"/>
    <n v="1914"/>
    <n v="19"/>
    <n v="14788"/>
    <n v="2452747"/>
  </r>
  <r>
    <x v="15"/>
    <x v="0"/>
    <x v="0"/>
    <x v="2"/>
    <x v="2"/>
    <n v="530"/>
    <n v="23742"/>
    <n v="198"/>
    <n v="14788"/>
    <n v="2452747"/>
  </r>
  <r>
    <x v="15"/>
    <x v="0"/>
    <x v="0"/>
    <x v="2"/>
    <x v="3"/>
    <n v="159"/>
    <n v="6693"/>
    <n v="53"/>
    <n v="14788"/>
    <n v="2452747"/>
  </r>
  <r>
    <x v="15"/>
    <x v="0"/>
    <x v="0"/>
    <x v="2"/>
    <x v="4"/>
    <n v="210"/>
    <n v="10496"/>
    <n v="77"/>
    <n v="14788"/>
    <n v="2452747"/>
  </r>
  <r>
    <x v="15"/>
    <x v="0"/>
    <x v="0"/>
    <x v="2"/>
    <x v="5"/>
    <n v="5"/>
    <n v="150"/>
    <n v="1"/>
    <n v="14788"/>
    <n v="2452747"/>
  </r>
  <r>
    <x v="15"/>
    <x v="6"/>
    <x v="0"/>
    <x v="2"/>
    <x v="0"/>
    <n v="77"/>
    <n v="3141"/>
    <n v="22"/>
    <n v="14888"/>
    <n v="4337176"/>
  </r>
  <r>
    <x v="15"/>
    <x v="6"/>
    <x v="0"/>
    <x v="2"/>
    <x v="1"/>
    <n v="0"/>
    <n v="0"/>
    <n v="0"/>
    <n v="14888"/>
    <n v="4337176"/>
  </r>
  <r>
    <x v="15"/>
    <x v="6"/>
    <x v="0"/>
    <x v="2"/>
    <x v="2"/>
    <n v="684"/>
    <n v="26731"/>
    <n v="146"/>
    <n v="14888"/>
    <n v="4337176"/>
  </r>
  <r>
    <x v="15"/>
    <x v="6"/>
    <x v="0"/>
    <x v="2"/>
    <x v="3"/>
    <n v="80"/>
    <n v="3570"/>
    <n v="25"/>
    <n v="14888"/>
    <n v="4337176"/>
  </r>
  <r>
    <x v="15"/>
    <x v="6"/>
    <x v="0"/>
    <x v="2"/>
    <x v="4"/>
    <n v="1056"/>
    <n v="43270"/>
    <n v="197"/>
    <n v="14888"/>
    <n v="4337176"/>
  </r>
  <r>
    <x v="15"/>
    <x v="6"/>
    <x v="0"/>
    <x v="2"/>
    <x v="5"/>
    <n v="27"/>
    <n v="815"/>
    <n v="11"/>
    <n v="14888"/>
    <n v="4337176"/>
  </r>
  <r>
    <x v="15"/>
    <x v="3"/>
    <x v="0"/>
    <x v="2"/>
    <x v="0"/>
    <n v="223"/>
    <n v="8220"/>
    <n v="48"/>
    <n v="15196"/>
    <n v="4548069"/>
  </r>
  <r>
    <x v="15"/>
    <x v="3"/>
    <x v="0"/>
    <x v="2"/>
    <x v="1"/>
    <n v="2"/>
    <n v="180"/>
    <n v="1"/>
    <n v="15196"/>
    <n v="4548069"/>
  </r>
  <r>
    <x v="15"/>
    <x v="3"/>
    <x v="0"/>
    <x v="2"/>
    <x v="2"/>
    <n v="821"/>
    <n v="33640"/>
    <n v="184"/>
    <n v="15196"/>
    <n v="4548069"/>
  </r>
  <r>
    <x v="15"/>
    <x v="3"/>
    <x v="0"/>
    <x v="2"/>
    <x v="3"/>
    <n v="240"/>
    <n v="9510"/>
    <n v="52"/>
    <n v="15196"/>
    <n v="4548069"/>
  </r>
  <r>
    <x v="15"/>
    <x v="3"/>
    <x v="0"/>
    <x v="2"/>
    <x v="4"/>
    <n v="929"/>
    <n v="39817"/>
    <n v="191"/>
    <n v="15196"/>
    <n v="4548069"/>
  </r>
  <r>
    <x v="15"/>
    <x v="3"/>
    <x v="0"/>
    <x v="2"/>
    <x v="5"/>
    <n v="24"/>
    <n v="840"/>
    <n v="6"/>
    <n v="15196"/>
    <n v="4548069"/>
  </r>
  <r>
    <x v="15"/>
    <x v="2"/>
    <x v="0"/>
    <x v="2"/>
    <x v="0"/>
    <n v="286"/>
    <n v="11695"/>
    <n v="60"/>
    <n v="15230"/>
    <n v="4228348"/>
  </r>
  <r>
    <x v="15"/>
    <x v="2"/>
    <x v="0"/>
    <x v="2"/>
    <x v="1"/>
    <n v="25"/>
    <n v="1050"/>
    <n v="10"/>
    <n v="15230"/>
    <n v="4228348"/>
  </r>
  <r>
    <x v="15"/>
    <x v="2"/>
    <x v="0"/>
    <x v="2"/>
    <x v="2"/>
    <n v="962"/>
    <n v="39467"/>
    <n v="222"/>
    <n v="15230"/>
    <n v="4228348"/>
  </r>
  <r>
    <x v="15"/>
    <x v="2"/>
    <x v="0"/>
    <x v="2"/>
    <x v="3"/>
    <n v="272"/>
    <n v="11399"/>
    <n v="58"/>
    <n v="15230"/>
    <n v="4228348"/>
  </r>
  <r>
    <x v="15"/>
    <x v="2"/>
    <x v="0"/>
    <x v="2"/>
    <x v="4"/>
    <n v="686"/>
    <n v="31119"/>
    <n v="156"/>
    <n v="15230"/>
    <n v="4228348"/>
  </r>
  <r>
    <x v="15"/>
    <x v="2"/>
    <x v="0"/>
    <x v="2"/>
    <x v="5"/>
    <n v="8"/>
    <n v="240"/>
    <n v="2"/>
    <n v="15230"/>
    <n v="4228348"/>
  </r>
  <r>
    <x v="15"/>
    <x v="4"/>
    <x v="0"/>
    <x v="2"/>
    <x v="0"/>
    <n v="151"/>
    <n v="6119"/>
    <n v="43"/>
    <n v="15493"/>
    <n v="4474342"/>
  </r>
  <r>
    <x v="15"/>
    <x v="4"/>
    <x v="0"/>
    <x v="2"/>
    <x v="1"/>
    <n v="0"/>
    <n v="0"/>
    <n v="0"/>
    <n v="15493"/>
    <n v="4474342"/>
  </r>
  <r>
    <x v="15"/>
    <x v="4"/>
    <x v="0"/>
    <x v="2"/>
    <x v="2"/>
    <n v="759"/>
    <n v="28653"/>
    <n v="142"/>
    <n v="15493"/>
    <n v="4474342"/>
  </r>
  <r>
    <x v="15"/>
    <x v="4"/>
    <x v="0"/>
    <x v="2"/>
    <x v="3"/>
    <n v="140"/>
    <n v="5371"/>
    <n v="48"/>
    <n v="15493"/>
    <n v="4474342"/>
  </r>
  <r>
    <x v="15"/>
    <x v="4"/>
    <x v="0"/>
    <x v="2"/>
    <x v="4"/>
    <n v="961"/>
    <n v="40312"/>
    <n v="192"/>
    <n v="15493"/>
    <n v="4474342"/>
  </r>
  <r>
    <x v="15"/>
    <x v="4"/>
    <x v="0"/>
    <x v="2"/>
    <x v="5"/>
    <n v="30"/>
    <n v="1050"/>
    <n v="7"/>
    <n v="15493"/>
    <n v="4474342"/>
  </r>
  <r>
    <x v="15"/>
    <x v="1"/>
    <x v="0"/>
    <x v="2"/>
    <x v="0"/>
    <n v="290"/>
    <n v="11658"/>
    <n v="54"/>
    <n v="15844"/>
    <n v="4738139"/>
  </r>
  <r>
    <x v="15"/>
    <x v="1"/>
    <x v="0"/>
    <x v="2"/>
    <x v="1"/>
    <n v="65"/>
    <n v="2922"/>
    <n v="20"/>
    <n v="15844"/>
    <n v="4738139"/>
  </r>
  <r>
    <x v="15"/>
    <x v="1"/>
    <x v="0"/>
    <x v="2"/>
    <x v="2"/>
    <n v="1185"/>
    <n v="49646"/>
    <n v="284"/>
    <n v="15844"/>
    <n v="4738139"/>
  </r>
  <r>
    <x v="15"/>
    <x v="1"/>
    <x v="0"/>
    <x v="2"/>
    <x v="3"/>
    <n v="353"/>
    <n v="13595"/>
    <n v="75"/>
    <n v="15844"/>
    <n v="4738139"/>
  </r>
  <r>
    <x v="15"/>
    <x v="1"/>
    <x v="0"/>
    <x v="2"/>
    <x v="4"/>
    <n v="602"/>
    <n v="29705"/>
    <n v="142"/>
    <n v="15844"/>
    <n v="4738139"/>
  </r>
  <r>
    <x v="15"/>
    <x v="1"/>
    <x v="0"/>
    <x v="2"/>
    <x v="5"/>
    <n v="2"/>
    <n v="60"/>
    <n v="1"/>
    <n v="15844"/>
    <n v="4738139"/>
  </r>
  <r>
    <x v="15"/>
    <x v="10"/>
    <x v="1"/>
    <x v="3"/>
    <x v="0"/>
    <n v="0"/>
    <n v="0"/>
    <n v="0"/>
    <n v="3362"/>
    <n v="1022466"/>
  </r>
  <r>
    <x v="15"/>
    <x v="10"/>
    <x v="1"/>
    <x v="3"/>
    <x v="1"/>
    <n v="0"/>
    <n v="0"/>
    <n v="0"/>
    <n v="3362"/>
    <n v="1022466"/>
  </r>
  <r>
    <x v="15"/>
    <x v="10"/>
    <x v="1"/>
    <x v="3"/>
    <x v="2"/>
    <n v="295"/>
    <n v="9677"/>
    <n v="80"/>
    <n v="3362"/>
    <n v="1022466"/>
  </r>
  <r>
    <x v="15"/>
    <x v="10"/>
    <x v="1"/>
    <x v="3"/>
    <x v="3"/>
    <n v="0"/>
    <n v="0"/>
    <n v="0"/>
    <n v="3362"/>
    <n v="1022466"/>
  </r>
  <r>
    <x v="15"/>
    <x v="10"/>
    <x v="1"/>
    <x v="3"/>
    <x v="4"/>
    <n v="290"/>
    <n v="8644"/>
    <n v="70"/>
    <n v="3362"/>
    <n v="1022466"/>
  </r>
  <r>
    <x v="15"/>
    <x v="10"/>
    <x v="1"/>
    <x v="3"/>
    <x v="5"/>
    <n v="0"/>
    <n v="0"/>
    <n v="0"/>
    <n v="3362"/>
    <n v="1022466"/>
  </r>
  <r>
    <x v="15"/>
    <x v="11"/>
    <x v="1"/>
    <x v="3"/>
    <x v="0"/>
    <n v="0"/>
    <n v="0"/>
    <n v="0"/>
    <n v="3619"/>
    <n v="1054613"/>
  </r>
  <r>
    <x v="15"/>
    <x v="11"/>
    <x v="1"/>
    <x v="3"/>
    <x v="1"/>
    <n v="0"/>
    <n v="0"/>
    <n v="0"/>
    <n v="3619"/>
    <n v="1054613"/>
  </r>
  <r>
    <x v="15"/>
    <x v="11"/>
    <x v="1"/>
    <x v="3"/>
    <x v="2"/>
    <n v="164"/>
    <n v="5372"/>
    <n v="46"/>
    <n v="3619"/>
    <n v="1054613"/>
  </r>
  <r>
    <x v="15"/>
    <x v="11"/>
    <x v="1"/>
    <x v="3"/>
    <x v="3"/>
    <n v="0"/>
    <n v="0"/>
    <n v="0"/>
    <n v="3619"/>
    <n v="1054613"/>
  </r>
  <r>
    <x v="15"/>
    <x v="11"/>
    <x v="1"/>
    <x v="3"/>
    <x v="4"/>
    <n v="243"/>
    <n v="8313"/>
    <n v="60"/>
    <n v="3619"/>
    <n v="1054613"/>
  </r>
  <r>
    <x v="15"/>
    <x v="11"/>
    <x v="1"/>
    <x v="3"/>
    <x v="5"/>
    <n v="0"/>
    <n v="0"/>
    <n v="0"/>
    <n v="3619"/>
    <n v="1054613"/>
  </r>
  <r>
    <x v="15"/>
    <x v="12"/>
    <x v="1"/>
    <x v="3"/>
    <x v="0"/>
    <n v="0"/>
    <n v="0"/>
    <n v="0"/>
    <n v="3672"/>
    <n v="1098714"/>
  </r>
  <r>
    <x v="15"/>
    <x v="12"/>
    <x v="1"/>
    <x v="3"/>
    <x v="1"/>
    <n v="0"/>
    <n v="0"/>
    <n v="0"/>
    <n v="3672"/>
    <n v="1098714"/>
  </r>
  <r>
    <x v="15"/>
    <x v="12"/>
    <x v="1"/>
    <x v="3"/>
    <x v="2"/>
    <n v="205"/>
    <n v="6504"/>
    <n v="66"/>
    <n v="3672"/>
    <n v="1098714"/>
  </r>
  <r>
    <x v="15"/>
    <x v="12"/>
    <x v="1"/>
    <x v="3"/>
    <x v="3"/>
    <n v="0"/>
    <n v="0"/>
    <n v="0"/>
    <n v="3672"/>
    <n v="1098714"/>
  </r>
  <r>
    <x v="15"/>
    <x v="12"/>
    <x v="1"/>
    <x v="3"/>
    <x v="4"/>
    <n v="293"/>
    <n v="9469"/>
    <n v="71"/>
    <n v="3672"/>
    <n v="1098714"/>
  </r>
  <r>
    <x v="15"/>
    <x v="12"/>
    <x v="1"/>
    <x v="3"/>
    <x v="5"/>
    <n v="4"/>
    <n v="105"/>
    <n v="3"/>
    <n v="3672"/>
    <n v="1098714"/>
  </r>
  <r>
    <x v="15"/>
    <x v="7"/>
    <x v="1"/>
    <x v="3"/>
    <x v="0"/>
    <n v="7"/>
    <n v="255"/>
    <n v="4"/>
    <n v="3697"/>
    <n v="1076752"/>
  </r>
  <r>
    <x v="15"/>
    <x v="7"/>
    <x v="1"/>
    <x v="3"/>
    <x v="1"/>
    <n v="0"/>
    <n v="0"/>
    <n v="0"/>
    <n v="3697"/>
    <n v="1076752"/>
  </r>
  <r>
    <x v="15"/>
    <x v="7"/>
    <x v="1"/>
    <x v="3"/>
    <x v="2"/>
    <n v="148"/>
    <n v="4565"/>
    <n v="56"/>
    <n v="3697"/>
    <n v="1076752"/>
  </r>
  <r>
    <x v="15"/>
    <x v="7"/>
    <x v="1"/>
    <x v="3"/>
    <x v="3"/>
    <n v="10"/>
    <n v="300"/>
    <n v="3"/>
    <n v="3697"/>
    <n v="1076752"/>
  </r>
  <r>
    <x v="15"/>
    <x v="7"/>
    <x v="1"/>
    <x v="3"/>
    <x v="4"/>
    <n v="254"/>
    <n v="8020"/>
    <n v="62"/>
    <n v="3697"/>
    <n v="1076752"/>
  </r>
  <r>
    <x v="15"/>
    <x v="7"/>
    <x v="1"/>
    <x v="3"/>
    <x v="5"/>
    <n v="39"/>
    <n v="1119"/>
    <n v="10"/>
    <n v="3697"/>
    <n v="1076752"/>
  </r>
  <r>
    <x v="15"/>
    <x v="9"/>
    <x v="1"/>
    <x v="3"/>
    <x v="0"/>
    <n v="0"/>
    <n v="0"/>
    <n v="0"/>
    <n v="3891"/>
    <n v="1107666"/>
  </r>
  <r>
    <x v="15"/>
    <x v="9"/>
    <x v="1"/>
    <x v="3"/>
    <x v="1"/>
    <n v="0"/>
    <n v="0"/>
    <n v="0"/>
    <n v="3891"/>
    <n v="1107666"/>
  </r>
  <r>
    <x v="15"/>
    <x v="9"/>
    <x v="1"/>
    <x v="3"/>
    <x v="2"/>
    <n v="288"/>
    <n v="10316"/>
    <n v="69"/>
    <n v="3891"/>
    <n v="1107666"/>
  </r>
  <r>
    <x v="15"/>
    <x v="9"/>
    <x v="1"/>
    <x v="3"/>
    <x v="3"/>
    <n v="0"/>
    <n v="0"/>
    <n v="0"/>
    <n v="3891"/>
    <n v="1107666"/>
  </r>
  <r>
    <x v="15"/>
    <x v="9"/>
    <x v="1"/>
    <x v="3"/>
    <x v="4"/>
    <n v="366"/>
    <n v="11227"/>
    <n v="85"/>
    <n v="3891"/>
    <n v="1107666"/>
  </r>
  <r>
    <x v="15"/>
    <x v="9"/>
    <x v="1"/>
    <x v="3"/>
    <x v="5"/>
    <n v="0"/>
    <n v="0"/>
    <n v="0"/>
    <n v="3891"/>
    <n v="1107666"/>
  </r>
  <r>
    <x v="15"/>
    <x v="10"/>
    <x v="0"/>
    <x v="3"/>
    <x v="0"/>
    <n v="0"/>
    <n v="0"/>
    <n v="0"/>
    <n v="4116"/>
    <n v="1257791"/>
  </r>
  <r>
    <x v="15"/>
    <x v="10"/>
    <x v="0"/>
    <x v="3"/>
    <x v="1"/>
    <n v="0"/>
    <n v="0"/>
    <n v="0"/>
    <n v="4116"/>
    <n v="1257791"/>
  </r>
  <r>
    <x v="15"/>
    <x v="10"/>
    <x v="0"/>
    <x v="3"/>
    <x v="2"/>
    <n v="866"/>
    <n v="30723"/>
    <n v="192"/>
    <n v="4116"/>
    <n v="1257791"/>
  </r>
  <r>
    <x v="15"/>
    <x v="10"/>
    <x v="0"/>
    <x v="3"/>
    <x v="3"/>
    <n v="0"/>
    <n v="0"/>
    <n v="0"/>
    <n v="4116"/>
    <n v="1257791"/>
  </r>
  <r>
    <x v="15"/>
    <x v="10"/>
    <x v="0"/>
    <x v="3"/>
    <x v="4"/>
    <n v="803"/>
    <n v="25808"/>
    <n v="165"/>
    <n v="4116"/>
    <n v="1257791"/>
  </r>
  <r>
    <x v="15"/>
    <x v="10"/>
    <x v="0"/>
    <x v="3"/>
    <x v="5"/>
    <n v="0"/>
    <n v="0"/>
    <n v="0"/>
    <n v="4116"/>
    <n v="1257791"/>
  </r>
  <r>
    <x v="15"/>
    <x v="8"/>
    <x v="1"/>
    <x v="3"/>
    <x v="0"/>
    <n v="0"/>
    <n v="0"/>
    <n v="0"/>
    <n v="4156"/>
    <n v="1014027"/>
  </r>
  <r>
    <x v="15"/>
    <x v="8"/>
    <x v="1"/>
    <x v="3"/>
    <x v="1"/>
    <n v="0"/>
    <n v="0"/>
    <n v="0"/>
    <n v="4156"/>
    <n v="1014027"/>
  </r>
  <r>
    <x v="15"/>
    <x v="8"/>
    <x v="1"/>
    <x v="3"/>
    <x v="2"/>
    <n v="274"/>
    <n v="8853"/>
    <n v="72"/>
    <n v="4156"/>
    <n v="1014027"/>
  </r>
  <r>
    <x v="15"/>
    <x v="8"/>
    <x v="1"/>
    <x v="3"/>
    <x v="3"/>
    <n v="0"/>
    <n v="0"/>
    <n v="0"/>
    <n v="4156"/>
    <n v="1014027"/>
  </r>
  <r>
    <x v="15"/>
    <x v="8"/>
    <x v="1"/>
    <x v="3"/>
    <x v="4"/>
    <n v="339"/>
    <n v="10441"/>
    <n v="74"/>
    <n v="4156"/>
    <n v="1014027"/>
  </r>
  <r>
    <x v="15"/>
    <x v="8"/>
    <x v="1"/>
    <x v="3"/>
    <x v="5"/>
    <n v="0"/>
    <n v="0"/>
    <n v="0"/>
    <n v="4156"/>
    <n v="1014027"/>
  </r>
  <r>
    <x v="15"/>
    <x v="7"/>
    <x v="0"/>
    <x v="3"/>
    <x v="0"/>
    <n v="21"/>
    <n v="576"/>
    <n v="6"/>
    <n v="4426"/>
    <n v="1305052"/>
  </r>
  <r>
    <x v="15"/>
    <x v="7"/>
    <x v="0"/>
    <x v="3"/>
    <x v="1"/>
    <n v="0"/>
    <n v="0"/>
    <n v="0"/>
    <n v="4426"/>
    <n v="1305052"/>
  </r>
  <r>
    <x v="15"/>
    <x v="7"/>
    <x v="0"/>
    <x v="3"/>
    <x v="2"/>
    <n v="759"/>
    <n v="26341"/>
    <n v="149"/>
    <n v="4426"/>
    <n v="1305052"/>
  </r>
  <r>
    <x v="15"/>
    <x v="7"/>
    <x v="0"/>
    <x v="3"/>
    <x v="3"/>
    <n v="24"/>
    <n v="722"/>
    <n v="9"/>
    <n v="4426"/>
    <n v="1305052"/>
  </r>
  <r>
    <x v="15"/>
    <x v="7"/>
    <x v="0"/>
    <x v="3"/>
    <x v="4"/>
    <n v="824"/>
    <n v="26357"/>
    <n v="172"/>
    <n v="4426"/>
    <n v="1305052"/>
  </r>
  <r>
    <x v="15"/>
    <x v="7"/>
    <x v="0"/>
    <x v="3"/>
    <x v="5"/>
    <n v="16"/>
    <n v="408"/>
    <n v="5"/>
    <n v="4426"/>
    <n v="1305052"/>
  </r>
  <r>
    <x v="15"/>
    <x v="12"/>
    <x v="0"/>
    <x v="3"/>
    <x v="0"/>
    <n v="0"/>
    <n v="0"/>
    <n v="0"/>
    <n v="4601"/>
    <n v="1396103"/>
  </r>
  <r>
    <x v="15"/>
    <x v="12"/>
    <x v="0"/>
    <x v="3"/>
    <x v="1"/>
    <n v="0"/>
    <n v="0"/>
    <n v="0"/>
    <n v="4601"/>
    <n v="1396103"/>
  </r>
  <r>
    <x v="15"/>
    <x v="12"/>
    <x v="0"/>
    <x v="3"/>
    <x v="2"/>
    <n v="716"/>
    <n v="24857"/>
    <n v="132"/>
    <n v="4601"/>
    <n v="1396103"/>
  </r>
  <r>
    <x v="15"/>
    <x v="12"/>
    <x v="0"/>
    <x v="3"/>
    <x v="3"/>
    <n v="0"/>
    <n v="0"/>
    <n v="0"/>
    <n v="4601"/>
    <n v="1396103"/>
  </r>
  <r>
    <x v="15"/>
    <x v="12"/>
    <x v="0"/>
    <x v="3"/>
    <x v="4"/>
    <n v="775"/>
    <n v="24309"/>
    <n v="162"/>
    <n v="4601"/>
    <n v="1396103"/>
  </r>
  <r>
    <x v="15"/>
    <x v="12"/>
    <x v="0"/>
    <x v="3"/>
    <x v="5"/>
    <n v="0"/>
    <n v="0"/>
    <n v="0"/>
    <n v="4601"/>
    <n v="1396103"/>
  </r>
  <r>
    <x v="15"/>
    <x v="11"/>
    <x v="0"/>
    <x v="3"/>
    <x v="0"/>
    <n v="0"/>
    <n v="0"/>
    <n v="0"/>
    <n v="4643"/>
    <n v="1371126"/>
  </r>
  <r>
    <x v="15"/>
    <x v="11"/>
    <x v="0"/>
    <x v="3"/>
    <x v="1"/>
    <n v="0"/>
    <n v="0"/>
    <n v="0"/>
    <n v="4643"/>
    <n v="1371126"/>
  </r>
  <r>
    <x v="15"/>
    <x v="11"/>
    <x v="0"/>
    <x v="3"/>
    <x v="2"/>
    <n v="681"/>
    <n v="22768"/>
    <n v="148"/>
    <n v="4643"/>
    <n v="1371126"/>
  </r>
  <r>
    <x v="15"/>
    <x v="11"/>
    <x v="0"/>
    <x v="3"/>
    <x v="3"/>
    <n v="0"/>
    <n v="0"/>
    <n v="0"/>
    <n v="4643"/>
    <n v="1371126"/>
  </r>
  <r>
    <x v="15"/>
    <x v="11"/>
    <x v="0"/>
    <x v="3"/>
    <x v="4"/>
    <n v="697"/>
    <n v="21338"/>
    <n v="165"/>
    <n v="4643"/>
    <n v="1371126"/>
  </r>
  <r>
    <x v="15"/>
    <x v="11"/>
    <x v="0"/>
    <x v="3"/>
    <x v="5"/>
    <n v="0"/>
    <n v="0"/>
    <n v="0"/>
    <n v="4643"/>
    <n v="1371126"/>
  </r>
  <r>
    <x v="15"/>
    <x v="9"/>
    <x v="0"/>
    <x v="3"/>
    <x v="0"/>
    <n v="0"/>
    <n v="0"/>
    <n v="0"/>
    <n v="4720"/>
    <n v="1353861"/>
  </r>
  <r>
    <x v="15"/>
    <x v="9"/>
    <x v="0"/>
    <x v="3"/>
    <x v="1"/>
    <n v="0"/>
    <n v="0"/>
    <n v="0"/>
    <n v="4720"/>
    <n v="1353861"/>
  </r>
  <r>
    <x v="15"/>
    <x v="9"/>
    <x v="0"/>
    <x v="3"/>
    <x v="2"/>
    <n v="909"/>
    <n v="33009"/>
    <n v="188"/>
    <n v="4720"/>
    <n v="1353861"/>
  </r>
  <r>
    <x v="15"/>
    <x v="9"/>
    <x v="0"/>
    <x v="3"/>
    <x v="3"/>
    <n v="0"/>
    <n v="0"/>
    <n v="0"/>
    <n v="4720"/>
    <n v="1353861"/>
  </r>
  <r>
    <x v="15"/>
    <x v="9"/>
    <x v="0"/>
    <x v="3"/>
    <x v="4"/>
    <n v="1041"/>
    <n v="35571"/>
    <n v="240"/>
    <n v="4720"/>
    <n v="1353861"/>
  </r>
  <r>
    <x v="15"/>
    <x v="9"/>
    <x v="0"/>
    <x v="3"/>
    <x v="5"/>
    <n v="0"/>
    <n v="0"/>
    <n v="0"/>
    <n v="4720"/>
    <n v="1353861"/>
  </r>
  <r>
    <x v="15"/>
    <x v="5"/>
    <x v="1"/>
    <x v="3"/>
    <x v="0"/>
    <n v="9"/>
    <n v="298"/>
    <n v="7"/>
    <n v="4741"/>
    <n v="1303433"/>
  </r>
  <r>
    <x v="15"/>
    <x v="5"/>
    <x v="1"/>
    <x v="3"/>
    <x v="1"/>
    <n v="0"/>
    <n v="0"/>
    <n v="0"/>
    <n v="4741"/>
    <n v="1303433"/>
  </r>
  <r>
    <x v="15"/>
    <x v="5"/>
    <x v="1"/>
    <x v="3"/>
    <x v="2"/>
    <n v="194"/>
    <n v="5803"/>
    <n v="66"/>
    <n v="4741"/>
    <n v="1303433"/>
  </r>
  <r>
    <x v="15"/>
    <x v="5"/>
    <x v="1"/>
    <x v="3"/>
    <x v="3"/>
    <n v="31"/>
    <n v="976"/>
    <n v="8"/>
    <n v="4741"/>
    <n v="1303433"/>
  </r>
  <r>
    <x v="15"/>
    <x v="5"/>
    <x v="1"/>
    <x v="3"/>
    <x v="4"/>
    <n v="165"/>
    <n v="5493"/>
    <n v="54"/>
    <n v="4741"/>
    <n v="1303433"/>
  </r>
  <r>
    <x v="15"/>
    <x v="5"/>
    <x v="1"/>
    <x v="3"/>
    <x v="5"/>
    <n v="40"/>
    <n v="1306"/>
    <n v="9"/>
    <n v="4741"/>
    <n v="1303433"/>
  </r>
  <r>
    <x v="15"/>
    <x v="8"/>
    <x v="0"/>
    <x v="3"/>
    <x v="0"/>
    <n v="0"/>
    <n v="0"/>
    <n v="0"/>
    <n v="5134"/>
    <n v="1270520"/>
  </r>
  <r>
    <x v="15"/>
    <x v="8"/>
    <x v="0"/>
    <x v="3"/>
    <x v="1"/>
    <n v="0"/>
    <n v="0"/>
    <n v="0"/>
    <n v="5134"/>
    <n v="1270520"/>
  </r>
  <r>
    <x v="15"/>
    <x v="8"/>
    <x v="0"/>
    <x v="3"/>
    <x v="2"/>
    <n v="917"/>
    <n v="31654"/>
    <n v="200"/>
    <n v="5134"/>
    <n v="1270520"/>
  </r>
  <r>
    <x v="15"/>
    <x v="8"/>
    <x v="0"/>
    <x v="3"/>
    <x v="3"/>
    <n v="0"/>
    <n v="0"/>
    <n v="0"/>
    <n v="5134"/>
    <n v="1270520"/>
  </r>
  <r>
    <x v="15"/>
    <x v="8"/>
    <x v="0"/>
    <x v="3"/>
    <x v="4"/>
    <n v="1111"/>
    <n v="34009"/>
    <n v="228"/>
    <n v="5134"/>
    <n v="1270520"/>
  </r>
  <r>
    <x v="15"/>
    <x v="8"/>
    <x v="0"/>
    <x v="3"/>
    <x v="5"/>
    <n v="0"/>
    <n v="0"/>
    <n v="0"/>
    <n v="5134"/>
    <n v="1270520"/>
  </r>
  <r>
    <x v="15"/>
    <x v="6"/>
    <x v="1"/>
    <x v="3"/>
    <x v="0"/>
    <n v="25"/>
    <n v="695"/>
    <n v="8"/>
    <n v="5243"/>
    <n v="1529576"/>
  </r>
  <r>
    <x v="15"/>
    <x v="6"/>
    <x v="1"/>
    <x v="3"/>
    <x v="1"/>
    <n v="0"/>
    <n v="0"/>
    <n v="0"/>
    <n v="5243"/>
    <n v="1529576"/>
  </r>
  <r>
    <x v="15"/>
    <x v="6"/>
    <x v="1"/>
    <x v="3"/>
    <x v="2"/>
    <n v="266"/>
    <n v="7872"/>
    <n v="67"/>
    <n v="5243"/>
    <n v="1529576"/>
  </r>
  <r>
    <x v="15"/>
    <x v="6"/>
    <x v="1"/>
    <x v="3"/>
    <x v="3"/>
    <n v="74"/>
    <n v="2352"/>
    <n v="19"/>
    <n v="5243"/>
    <n v="1529576"/>
  </r>
  <r>
    <x v="15"/>
    <x v="6"/>
    <x v="1"/>
    <x v="3"/>
    <x v="4"/>
    <n v="287"/>
    <n v="9790"/>
    <n v="67"/>
    <n v="5243"/>
    <n v="1529576"/>
  </r>
  <r>
    <x v="15"/>
    <x v="6"/>
    <x v="1"/>
    <x v="3"/>
    <x v="5"/>
    <n v="16"/>
    <n v="510"/>
    <n v="5"/>
    <n v="5243"/>
    <n v="1529576"/>
  </r>
  <r>
    <x v="15"/>
    <x v="5"/>
    <x v="0"/>
    <x v="3"/>
    <x v="0"/>
    <n v="90"/>
    <n v="2933"/>
    <n v="21"/>
    <n v="5856"/>
    <n v="1621843"/>
  </r>
  <r>
    <x v="15"/>
    <x v="5"/>
    <x v="0"/>
    <x v="3"/>
    <x v="1"/>
    <n v="0"/>
    <n v="0"/>
    <n v="0"/>
    <n v="5856"/>
    <n v="1621843"/>
  </r>
  <r>
    <x v="15"/>
    <x v="5"/>
    <x v="0"/>
    <x v="3"/>
    <x v="2"/>
    <n v="892"/>
    <n v="30098"/>
    <n v="187"/>
    <n v="5856"/>
    <n v="1621843"/>
  </r>
  <r>
    <x v="15"/>
    <x v="5"/>
    <x v="0"/>
    <x v="3"/>
    <x v="3"/>
    <n v="64"/>
    <n v="1976"/>
    <n v="18"/>
    <n v="5856"/>
    <n v="1621843"/>
  </r>
  <r>
    <x v="15"/>
    <x v="5"/>
    <x v="0"/>
    <x v="3"/>
    <x v="4"/>
    <n v="639"/>
    <n v="22373"/>
    <n v="160"/>
    <n v="5856"/>
    <n v="1621843"/>
  </r>
  <r>
    <x v="15"/>
    <x v="5"/>
    <x v="0"/>
    <x v="3"/>
    <x v="5"/>
    <n v="28"/>
    <n v="1007"/>
    <n v="9"/>
    <n v="5856"/>
    <n v="1621843"/>
  </r>
  <r>
    <x v="15"/>
    <x v="6"/>
    <x v="0"/>
    <x v="3"/>
    <x v="0"/>
    <n v="150"/>
    <n v="5163"/>
    <n v="30"/>
    <n v="6491"/>
    <n v="1904777"/>
  </r>
  <r>
    <x v="15"/>
    <x v="6"/>
    <x v="0"/>
    <x v="3"/>
    <x v="1"/>
    <n v="0"/>
    <n v="0"/>
    <n v="0"/>
    <n v="6491"/>
    <n v="1904777"/>
  </r>
  <r>
    <x v="15"/>
    <x v="6"/>
    <x v="0"/>
    <x v="3"/>
    <x v="2"/>
    <n v="1168"/>
    <n v="40898"/>
    <n v="194"/>
    <n v="6491"/>
    <n v="1904777"/>
  </r>
  <r>
    <x v="15"/>
    <x v="6"/>
    <x v="0"/>
    <x v="3"/>
    <x v="3"/>
    <n v="164"/>
    <n v="4955"/>
    <n v="30"/>
    <n v="6491"/>
    <n v="1904777"/>
  </r>
  <r>
    <x v="15"/>
    <x v="6"/>
    <x v="0"/>
    <x v="3"/>
    <x v="4"/>
    <n v="662"/>
    <n v="24065"/>
    <n v="141"/>
    <n v="6491"/>
    <n v="1904777"/>
  </r>
  <r>
    <x v="15"/>
    <x v="6"/>
    <x v="0"/>
    <x v="3"/>
    <x v="5"/>
    <n v="25"/>
    <n v="990"/>
    <n v="7"/>
    <n v="6491"/>
    <n v="1904777"/>
  </r>
  <r>
    <x v="15"/>
    <x v="4"/>
    <x v="1"/>
    <x v="3"/>
    <x v="0"/>
    <n v="79"/>
    <n v="2794"/>
    <n v="20"/>
    <n v="6517"/>
    <n v="1868112"/>
  </r>
  <r>
    <x v="15"/>
    <x v="4"/>
    <x v="1"/>
    <x v="3"/>
    <x v="1"/>
    <n v="0"/>
    <n v="0"/>
    <n v="0"/>
    <n v="6517"/>
    <n v="1868112"/>
  </r>
  <r>
    <x v="15"/>
    <x v="4"/>
    <x v="1"/>
    <x v="3"/>
    <x v="2"/>
    <n v="323"/>
    <n v="10295"/>
    <n v="83"/>
    <n v="6517"/>
    <n v="1868112"/>
  </r>
  <r>
    <x v="15"/>
    <x v="4"/>
    <x v="1"/>
    <x v="3"/>
    <x v="3"/>
    <n v="97"/>
    <n v="3356"/>
    <n v="20"/>
    <n v="6517"/>
    <n v="1868112"/>
  </r>
  <r>
    <x v="15"/>
    <x v="4"/>
    <x v="1"/>
    <x v="3"/>
    <x v="4"/>
    <n v="298"/>
    <n v="10829"/>
    <n v="69"/>
    <n v="6517"/>
    <n v="1868112"/>
  </r>
  <r>
    <x v="15"/>
    <x v="4"/>
    <x v="1"/>
    <x v="3"/>
    <x v="5"/>
    <n v="20"/>
    <n v="585"/>
    <n v="4"/>
    <n v="6517"/>
    <n v="1868112"/>
  </r>
  <r>
    <x v="15"/>
    <x v="3"/>
    <x v="1"/>
    <x v="3"/>
    <x v="0"/>
    <n v="116"/>
    <n v="4599"/>
    <n v="26"/>
    <n v="8320"/>
    <n v="2476022"/>
  </r>
  <r>
    <x v="15"/>
    <x v="3"/>
    <x v="1"/>
    <x v="3"/>
    <x v="1"/>
    <n v="0"/>
    <n v="0"/>
    <n v="0"/>
    <n v="8320"/>
    <n v="2476022"/>
  </r>
  <r>
    <x v="15"/>
    <x v="3"/>
    <x v="1"/>
    <x v="3"/>
    <x v="2"/>
    <n v="541"/>
    <n v="19737"/>
    <n v="139"/>
    <n v="8320"/>
    <n v="2476022"/>
  </r>
  <r>
    <x v="15"/>
    <x v="3"/>
    <x v="1"/>
    <x v="3"/>
    <x v="3"/>
    <n v="125"/>
    <n v="3994"/>
    <n v="25"/>
    <n v="8320"/>
    <n v="2476022"/>
  </r>
  <r>
    <x v="15"/>
    <x v="3"/>
    <x v="1"/>
    <x v="3"/>
    <x v="4"/>
    <n v="388"/>
    <n v="13544"/>
    <n v="87"/>
    <n v="8320"/>
    <n v="2476022"/>
  </r>
  <r>
    <x v="15"/>
    <x v="3"/>
    <x v="1"/>
    <x v="3"/>
    <x v="5"/>
    <n v="20"/>
    <n v="705"/>
    <n v="4"/>
    <n v="8320"/>
    <n v="2476022"/>
  </r>
  <r>
    <x v="15"/>
    <x v="4"/>
    <x v="0"/>
    <x v="3"/>
    <x v="0"/>
    <n v="198"/>
    <n v="6599"/>
    <n v="35"/>
    <n v="9117"/>
    <n v="2558884"/>
  </r>
  <r>
    <x v="15"/>
    <x v="4"/>
    <x v="0"/>
    <x v="3"/>
    <x v="1"/>
    <n v="0"/>
    <n v="0"/>
    <n v="0"/>
    <n v="9117"/>
    <n v="2558884"/>
  </r>
  <r>
    <x v="15"/>
    <x v="4"/>
    <x v="0"/>
    <x v="3"/>
    <x v="2"/>
    <n v="1221"/>
    <n v="44433"/>
    <n v="220"/>
    <n v="9117"/>
    <n v="2558884"/>
  </r>
  <r>
    <x v="15"/>
    <x v="4"/>
    <x v="0"/>
    <x v="3"/>
    <x v="3"/>
    <n v="267"/>
    <n v="8380"/>
    <n v="55"/>
    <n v="9117"/>
    <n v="2558884"/>
  </r>
  <r>
    <x v="15"/>
    <x v="4"/>
    <x v="0"/>
    <x v="3"/>
    <x v="4"/>
    <n v="781"/>
    <n v="30158"/>
    <n v="151"/>
    <n v="9117"/>
    <n v="2558884"/>
  </r>
  <r>
    <x v="15"/>
    <x v="4"/>
    <x v="0"/>
    <x v="3"/>
    <x v="5"/>
    <n v="46"/>
    <n v="1603"/>
    <n v="8"/>
    <n v="9117"/>
    <n v="2558884"/>
  </r>
  <r>
    <x v="15"/>
    <x v="2"/>
    <x v="1"/>
    <x v="3"/>
    <x v="0"/>
    <n v="178"/>
    <n v="6174"/>
    <n v="37"/>
    <n v="9465"/>
    <n v="2881346"/>
  </r>
  <r>
    <x v="15"/>
    <x v="2"/>
    <x v="1"/>
    <x v="3"/>
    <x v="1"/>
    <n v="6"/>
    <n v="180"/>
    <n v="2"/>
    <n v="9465"/>
    <n v="2881346"/>
  </r>
  <r>
    <x v="15"/>
    <x v="2"/>
    <x v="1"/>
    <x v="3"/>
    <x v="2"/>
    <n v="602"/>
    <n v="24897"/>
    <n v="151"/>
    <n v="9465"/>
    <n v="2881346"/>
  </r>
  <r>
    <x v="15"/>
    <x v="2"/>
    <x v="1"/>
    <x v="3"/>
    <x v="3"/>
    <n v="201"/>
    <n v="6400"/>
    <n v="35"/>
    <n v="9465"/>
    <n v="2881346"/>
  </r>
  <r>
    <x v="15"/>
    <x v="2"/>
    <x v="1"/>
    <x v="3"/>
    <x v="4"/>
    <n v="347"/>
    <n v="13265"/>
    <n v="73"/>
    <n v="9465"/>
    <n v="2881346"/>
  </r>
  <r>
    <x v="15"/>
    <x v="2"/>
    <x v="1"/>
    <x v="3"/>
    <x v="5"/>
    <n v="8"/>
    <n v="225"/>
    <n v="6"/>
    <n v="9465"/>
    <n v="2881346"/>
  </r>
  <r>
    <x v="15"/>
    <x v="1"/>
    <x v="1"/>
    <x v="3"/>
    <x v="0"/>
    <n v="159"/>
    <n v="5688"/>
    <n v="31"/>
    <n v="10539"/>
    <n v="3257613"/>
  </r>
  <r>
    <x v="15"/>
    <x v="1"/>
    <x v="1"/>
    <x v="3"/>
    <x v="1"/>
    <n v="23"/>
    <n v="648"/>
    <n v="6"/>
    <n v="10539"/>
    <n v="3257613"/>
  </r>
  <r>
    <x v="15"/>
    <x v="1"/>
    <x v="1"/>
    <x v="3"/>
    <x v="2"/>
    <n v="692"/>
    <n v="29295"/>
    <n v="191"/>
    <n v="10539"/>
    <n v="3257613"/>
  </r>
  <r>
    <x v="15"/>
    <x v="1"/>
    <x v="1"/>
    <x v="3"/>
    <x v="3"/>
    <n v="187"/>
    <n v="6718"/>
    <n v="42"/>
    <n v="10539"/>
    <n v="3257613"/>
  </r>
  <r>
    <x v="15"/>
    <x v="1"/>
    <x v="1"/>
    <x v="3"/>
    <x v="4"/>
    <n v="322"/>
    <n v="12739"/>
    <n v="72"/>
    <n v="10539"/>
    <n v="3257613"/>
  </r>
  <r>
    <x v="15"/>
    <x v="1"/>
    <x v="1"/>
    <x v="3"/>
    <x v="5"/>
    <n v="8"/>
    <n v="360"/>
    <n v="5"/>
    <n v="10539"/>
    <n v="3257613"/>
  </r>
  <r>
    <x v="15"/>
    <x v="0"/>
    <x v="1"/>
    <x v="3"/>
    <x v="0"/>
    <n v="31"/>
    <n v="1152"/>
    <n v="10"/>
    <n v="10947"/>
    <n v="1760578"/>
  </r>
  <r>
    <x v="15"/>
    <x v="0"/>
    <x v="1"/>
    <x v="3"/>
    <x v="1"/>
    <n v="38"/>
    <n v="1380"/>
    <n v="12"/>
    <n v="10947"/>
    <n v="1760578"/>
  </r>
  <r>
    <x v="15"/>
    <x v="0"/>
    <x v="1"/>
    <x v="3"/>
    <x v="2"/>
    <n v="318"/>
    <n v="14573"/>
    <n v="128"/>
    <n v="10947"/>
    <n v="1760578"/>
  </r>
  <r>
    <x v="15"/>
    <x v="0"/>
    <x v="1"/>
    <x v="3"/>
    <x v="3"/>
    <n v="112"/>
    <n v="3938"/>
    <n v="37"/>
    <n v="10947"/>
    <n v="1760578"/>
  </r>
  <r>
    <x v="15"/>
    <x v="0"/>
    <x v="1"/>
    <x v="3"/>
    <x v="4"/>
    <n v="135"/>
    <n v="5717"/>
    <n v="42"/>
    <n v="10947"/>
    <n v="1760578"/>
  </r>
  <r>
    <x v="15"/>
    <x v="0"/>
    <x v="1"/>
    <x v="3"/>
    <x v="5"/>
    <n v="3"/>
    <n v="210"/>
    <n v="2"/>
    <n v="10947"/>
    <n v="1760578"/>
  </r>
  <r>
    <x v="15"/>
    <x v="3"/>
    <x v="0"/>
    <x v="3"/>
    <x v="0"/>
    <n v="304"/>
    <n v="10599"/>
    <n v="63"/>
    <n v="11723"/>
    <n v="3554423"/>
  </r>
  <r>
    <x v="15"/>
    <x v="3"/>
    <x v="0"/>
    <x v="3"/>
    <x v="1"/>
    <n v="6"/>
    <n v="180"/>
    <n v="2"/>
    <n v="11723"/>
    <n v="3554423"/>
  </r>
  <r>
    <x v="15"/>
    <x v="3"/>
    <x v="0"/>
    <x v="3"/>
    <x v="2"/>
    <n v="1592"/>
    <n v="64556"/>
    <n v="322"/>
    <n v="11723"/>
    <n v="3554423"/>
  </r>
  <r>
    <x v="15"/>
    <x v="3"/>
    <x v="0"/>
    <x v="3"/>
    <x v="3"/>
    <n v="354"/>
    <n v="11778"/>
    <n v="76"/>
    <n v="11723"/>
    <n v="3554423"/>
  </r>
  <r>
    <x v="15"/>
    <x v="3"/>
    <x v="0"/>
    <x v="3"/>
    <x v="4"/>
    <n v="1040"/>
    <n v="39730"/>
    <n v="218"/>
    <n v="11723"/>
    <n v="3554423"/>
  </r>
  <r>
    <x v="15"/>
    <x v="3"/>
    <x v="0"/>
    <x v="3"/>
    <x v="5"/>
    <n v="80"/>
    <n v="2728"/>
    <n v="17"/>
    <n v="11723"/>
    <n v="3554423"/>
  </r>
  <r>
    <x v="15"/>
    <x v="2"/>
    <x v="0"/>
    <x v="3"/>
    <x v="0"/>
    <n v="410"/>
    <n v="13768"/>
    <n v="79"/>
    <n v="13118"/>
    <n v="4065429"/>
  </r>
  <r>
    <x v="15"/>
    <x v="2"/>
    <x v="0"/>
    <x v="3"/>
    <x v="1"/>
    <n v="50"/>
    <n v="1509"/>
    <n v="13"/>
    <n v="13118"/>
    <n v="4065429"/>
  </r>
  <r>
    <x v="15"/>
    <x v="2"/>
    <x v="0"/>
    <x v="3"/>
    <x v="2"/>
    <n v="1811"/>
    <n v="77866"/>
    <n v="390"/>
    <n v="13118"/>
    <n v="4065429"/>
  </r>
  <r>
    <x v="15"/>
    <x v="2"/>
    <x v="0"/>
    <x v="3"/>
    <x v="3"/>
    <n v="528"/>
    <n v="16832"/>
    <n v="94"/>
    <n v="13118"/>
    <n v="4065429"/>
  </r>
  <r>
    <x v="15"/>
    <x v="2"/>
    <x v="0"/>
    <x v="3"/>
    <x v="4"/>
    <n v="916"/>
    <n v="38889"/>
    <n v="212"/>
    <n v="13118"/>
    <n v="4065429"/>
  </r>
  <r>
    <x v="15"/>
    <x v="2"/>
    <x v="0"/>
    <x v="3"/>
    <x v="5"/>
    <n v="51"/>
    <n v="2046"/>
    <n v="11"/>
    <n v="13118"/>
    <n v="4065429"/>
  </r>
  <r>
    <x v="15"/>
    <x v="1"/>
    <x v="0"/>
    <x v="3"/>
    <x v="0"/>
    <n v="456"/>
    <n v="15113"/>
    <n v="81"/>
    <n v="14447"/>
    <n v="4521697"/>
  </r>
  <r>
    <x v="15"/>
    <x v="1"/>
    <x v="0"/>
    <x v="3"/>
    <x v="1"/>
    <n v="114"/>
    <n v="3660"/>
    <n v="29"/>
    <n v="14447"/>
    <n v="4521697"/>
  </r>
  <r>
    <x v="15"/>
    <x v="1"/>
    <x v="0"/>
    <x v="3"/>
    <x v="2"/>
    <n v="2011"/>
    <n v="90228"/>
    <n v="444"/>
    <n v="14447"/>
    <n v="4521697"/>
  </r>
  <r>
    <x v="15"/>
    <x v="1"/>
    <x v="0"/>
    <x v="3"/>
    <x v="3"/>
    <n v="563"/>
    <n v="18722"/>
    <n v="119"/>
    <n v="14447"/>
    <n v="4521697"/>
  </r>
  <r>
    <x v="15"/>
    <x v="1"/>
    <x v="0"/>
    <x v="3"/>
    <x v="4"/>
    <n v="921"/>
    <n v="37879"/>
    <n v="176"/>
    <n v="14447"/>
    <n v="4521697"/>
  </r>
  <r>
    <x v="15"/>
    <x v="1"/>
    <x v="0"/>
    <x v="3"/>
    <x v="5"/>
    <n v="52"/>
    <n v="2071"/>
    <n v="12"/>
    <n v="14447"/>
    <n v="4521697"/>
  </r>
  <r>
    <x v="15"/>
    <x v="0"/>
    <x v="0"/>
    <x v="3"/>
    <x v="0"/>
    <n v="122"/>
    <n v="4517"/>
    <n v="40"/>
    <n v="14880"/>
    <n v="2432247"/>
  </r>
  <r>
    <x v="15"/>
    <x v="0"/>
    <x v="0"/>
    <x v="3"/>
    <x v="1"/>
    <n v="104"/>
    <n v="3377"/>
    <n v="36"/>
    <n v="14880"/>
    <n v="2432247"/>
  </r>
  <r>
    <x v="15"/>
    <x v="0"/>
    <x v="0"/>
    <x v="3"/>
    <x v="2"/>
    <n v="1058"/>
    <n v="51413"/>
    <n v="398"/>
    <n v="14880"/>
    <n v="2432247"/>
  </r>
  <r>
    <x v="15"/>
    <x v="0"/>
    <x v="0"/>
    <x v="3"/>
    <x v="3"/>
    <n v="368"/>
    <n v="12349"/>
    <n v="110"/>
    <n v="14880"/>
    <n v="2432247"/>
  </r>
  <r>
    <x v="15"/>
    <x v="0"/>
    <x v="0"/>
    <x v="3"/>
    <x v="4"/>
    <n v="440"/>
    <n v="17981"/>
    <n v="132"/>
    <n v="14880"/>
    <n v="2432247"/>
  </r>
  <r>
    <x v="15"/>
    <x v="0"/>
    <x v="0"/>
    <x v="3"/>
    <x v="5"/>
    <n v="30"/>
    <n v="1241"/>
    <n v="12"/>
    <n v="14880"/>
    <n v="2432247"/>
  </r>
  <r>
    <x v="16"/>
    <x v="0"/>
    <x v="0"/>
    <x v="0"/>
    <x v="0"/>
    <n v="81"/>
    <n v="2533"/>
    <n v="27"/>
    <n v="1603407"/>
    <n v="235629691"/>
  </r>
  <r>
    <x v="16"/>
    <x v="0"/>
    <x v="0"/>
    <x v="0"/>
    <x v="1"/>
    <n v="51"/>
    <n v="2174"/>
    <n v="25"/>
    <n v="1603407"/>
    <n v="235629691"/>
  </r>
  <r>
    <x v="16"/>
    <x v="0"/>
    <x v="0"/>
    <x v="0"/>
    <x v="2"/>
    <n v="2807"/>
    <n v="86679"/>
    <n v="1182"/>
    <n v="1603407"/>
    <n v="235629691"/>
  </r>
  <r>
    <x v="16"/>
    <x v="0"/>
    <x v="0"/>
    <x v="0"/>
    <x v="3"/>
    <n v="341"/>
    <n v="10845"/>
    <n v="131"/>
    <n v="1603407"/>
    <n v="235629691"/>
  </r>
  <r>
    <x v="16"/>
    <x v="0"/>
    <x v="0"/>
    <x v="0"/>
    <x v="4"/>
    <n v="172"/>
    <n v="6205"/>
    <n v="74"/>
    <n v="1603407"/>
    <n v="235629691"/>
  </r>
  <r>
    <x v="16"/>
    <x v="0"/>
    <x v="0"/>
    <x v="0"/>
    <x v="5"/>
    <n v="56"/>
    <n v="2220"/>
    <n v="23"/>
    <n v="1603407"/>
    <n v="235629691"/>
  </r>
  <r>
    <x v="16"/>
    <x v="0"/>
    <x v="1"/>
    <x v="0"/>
    <x v="0"/>
    <n v="53"/>
    <n v="1664"/>
    <n v="16"/>
    <n v="1673007"/>
    <n v="245417867"/>
  </r>
  <r>
    <x v="16"/>
    <x v="0"/>
    <x v="1"/>
    <x v="0"/>
    <x v="1"/>
    <n v="31"/>
    <n v="1410"/>
    <n v="14"/>
    <n v="1673007"/>
    <n v="245417867"/>
  </r>
  <r>
    <x v="16"/>
    <x v="0"/>
    <x v="1"/>
    <x v="0"/>
    <x v="2"/>
    <n v="2692"/>
    <n v="80563"/>
    <n v="1114"/>
    <n v="1673007"/>
    <n v="245417867"/>
  </r>
  <r>
    <x v="16"/>
    <x v="0"/>
    <x v="1"/>
    <x v="0"/>
    <x v="3"/>
    <n v="141"/>
    <n v="4296"/>
    <n v="52"/>
    <n v="1673007"/>
    <n v="245417867"/>
  </r>
  <r>
    <x v="16"/>
    <x v="0"/>
    <x v="1"/>
    <x v="0"/>
    <x v="4"/>
    <n v="102"/>
    <n v="3319"/>
    <n v="37"/>
    <n v="1673007"/>
    <n v="245417867"/>
  </r>
  <r>
    <x v="16"/>
    <x v="0"/>
    <x v="1"/>
    <x v="0"/>
    <x v="5"/>
    <n v="13"/>
    <n v="390"/>
    <n v="6"/>
    <n v="1673007"/>
    <n v="245417867"/>
  </r>
  <r>
    <x v="16"/>
    <x v="1"/>
    <x v="0"/>
    <x v="0"/>
    <x v="0"/>
    <n v="173"/>
    <n v="5290"/>
    <n v="59"/>
    <n v="1835809"/>
    <n v="489804381"/>
  </r>
  <r>
    <x v="16"/>
    <x v="1"/>
    <x v="0"/>
    <x v="0"/>
    <x v="1"/>
    <n v="114"/>
    <n v="4739"/>
    <n v="39"/>
    <n v="1835809"/>
    <n v="489804381"/>
  </r>
  <r>
    <x v="16"/>
    <x v="1"/>
    <x v="0"/>
    <x v="0"/>
    <x v="2"/>
    <n v="5631"/>
    <n v="169804"/>
    <n v="1882"/>
    <n v="1835809"/>
    <n v="489804381"/>
  </r>
  <r>
    <x v="16"/>
    <x v="1"/>
    <x v="0"/>
    <x v="0"/>
    <x v="3"/>
    <n v="705"/>
    <n v="21839"/>
    <n v="221"/>
    <n v="1835809"/>
    <n v="489804381"/>
  </r>
  <r>
    <x v="16"/>
    <x v="1"/>
    <x v="0"/>
    <x v="0"/>
    <x v="4"/>
    <n v="372"/>
    <n v="13266"/>
    <n v="136"/>
    <n v="1835809"/>
    <n v="489804381"/>
  </r>
  <r>
    <x v="16"/>
    <x v="1"/>
    <x v="0"/>
    <x v="0"/>
    <x v="5"/>
    <n v="155"/>
    <n v="5691"/>
    <n v="46"/>
    <n v="1835809"/>
    <n v="489804381"/>
  </r>
  <r>
    <x v="16"/>
    <x v="2"/>
    <x v="0"/>
    <x v="0"/>
    <x v="0"/>
    <n v="144"/>
    <n v="4662"/>
    <n v="47"/>
    <n v="1872592"/>
    <n v="497205593"/>
  </r>
  <r>
    <x v="16"/>
    <x v="2"/>
    <x v="0"/>
    <x v="0"/>
    <x v="1"/>
    <n v="75"/>
    <n v="2893"/>
    <n v="34"/>
    <n v="1872592"/>
    <n v="497205593"/>
  </r>
  <r>
    <x v="16"/>
    <x v="2"/>
    <x v="0"/>
    <x v="0"/>
    <x v="2"/>
    <n v="5678"/>
    <n v="171764"/>
    <n v="1912"/>
    <n v="1872592"/>
    <n v="497205593"/>
  </r>
  <r>
    <x v="16"/>
    <x v="2"/>
    <x v="0"/>
    <x v="0"/>
    <x v="3"/>
    <n v="550"/>
    <n v="17296"/>
    <n v="205"/>
    <n v="1872592"/>
    <n v="497205593"/>
  </r>
  <r>
    <x v="16"/>
    <x v="2"/>
    <x v="0"/>
    <x v="0"/>
    <x v="4"/>
    <n v="620"/>
    <n v="20449"/>
    <n v="201"/>
    <n v="1872592"/>
    <n v="497205593"/>
  </r>
  <r>
    <x v="16"/>
    <x v="2"/>
    <x v="0"/>
    <x v="0"/>
    <x v="5"/>
    <n v="201"/>
    <n v="6640"/>
    <n v="50"/>
    <n v="1872592"/>
    <n v="497205593"/>
  </r>
  <r>
    <x v="16"/>
    <x v="1"/>
    <x v="1"/>
    <x v="0"/>
    <x v="0"/>
    <n v="90"/>
    <n v="2804"/>
    <n v="28"/>
    <n v="1916750"/>
    <n v="510028836"/>
  </r>
  <r>
    <x v="16"/>
    <x v="1"/>
    <x v="1"/>
    <x v="0"/>
    <x v="1"/>
    <n v="59"/>
    <n v="2303"/>
    <n v="17"/>
    <n v="1916750"/>
    <n v="510028836"/>
  </r>
  <r>
    <x v="16"/>
    <x v="1"/>
    <x v="1"/>
    <x v="0"/>
    <x v="2"/>
    <n v="5112"/>
    <n v="153123"/>
    <n v="1717"/>
    <n v="1916750"/>
    <n v="510028836"/>
  </r>
  <r>
    <x v="16"/>
    <x v="1"/>
    <x v="1"/>
    <x v="0"/>
    <x v="3"/>
    <n v="260"/>
    <n v="7890"/>
    <n v="83"/>
    <n v="1916750"/>
    <n v="510028836"/>
  </r>
  <r>
    <x v="16"/>
    <x v="1"/>
    <x v="1"/>
    <x v="0"/>
    <x v="4"/>
    <n v="262"/>
    <n v="8636"/>
    <n v="70"/>
    <n v="1916750"/>
    <n v="510028836"/>
  </r>
  <r>
    <x v="16"/>
    <x v="1"/>
    <x v="1"/>
    <x v="0"/>
    <x v="5"/>
    <n v="40"/>
    <n v="1185"/>
    <n v="14"/>
    <n v="1916750"/>
    <n v="510028836"/>
  </r>
  <r>
    <x v="16"/>
    <x v="2"/>
    <x v="1"/>
    <x v="0"/>
    <x v="0"/>
    <n v="72"/>
    <n v="2611"/>
    <n v="24"/>
    <n v="1948527"/>
    <n v="516076453"/>
  </r>
  <r>
    <x v="16"/>
    <x v="2"/>
    <x v="1"/>
    <x v="0"/>
    <x v="1"/>
    <n v="46"/>
    <n v="1462"/>
    <n v="15"/>
    <n v="1948527"/>
    <n v="516076453"/>
  </r>
  <r>
    <x v="16"/>
    <x v="2"/>
    <x v="1"/>
    <x v="0"/>
    <x v="2"/>
    <n v="4954"/>
    <n v="147348"/>
    <n v="1692"/>
    <n v="1948527"/>
    <n v="516076453"/>
  </r>
  <r>
    <x v="16"/>
    <x v="2"/>
    <x v="1"/>
    <x v="0"/>
    <x v="3"/>
    <n v="252"/>
    <n v="7654"/>
    <n v="77"/>
    <n v="1948527"/>
    <n v="516076453"/>
  </r>
  <r>
    <x v="16"/>
    <x v="2"/>
    <x v="1"/>
    <x v="0"/>
    <x v="4"/>
    <n v="333"/>
    <n v="10724"/>
    <n v="104"/>
    <n v="1948527"/>
    <n v="516076453"/>
  </r>
  <r>
    <x v="16"/>
    <x v="2"/>
    <x v="1"/>
    <x v="0"/>
    <x v="5"/>
    <n v="57"/>
    <n v="1710"/>
    <n v="15"/>
    <n v="1948527"/>
    <n v="516076453"/>
  </r>
  <r>
    <x v="16"/>
    <x v="3"/>
    <x v="0"/>
    <x v="0"/>
    <x v="0"/>
    <n v="200"/>
    <n v="6334"/>
    <n v="61"/>
    <n v="1960197"/>
    <n v="508598800"/>
  </r>
  <r>
    <x v="16"/>
    <x v="3"/>
    <x v="0"/>
    <x v="0"/>
    <x v="1"/>
    <n v="28"/>
    <n v="838"/>
    <n v="10"/>
    <n v="1960197"/>
    <n v="508598800"/>
  </r>
  <r>
    <x v="16"/>
    <x v="3"/>
    <x v="0"/>
    <x v="0"/>
    <x v="2"/>
    <n v="5521"/>
    <n v="164315"/>
    <n v="1925"/>
    <n v="1960197"/>
    <n v="508598800"/>
  </r>
  <r>
    <x v="16"/>
    <x v="3"/>
    <x v="0"/>
    <x v="0"/>
    <x v="3"/>
    <n v="436"/>
    <n v="13654"/>
    <n v="162"/>
    <n v="1960197"/>
    <n v="508598800"/>
  </r>
  <r>
    <x v="16"/>
    <x v="3"/>
    <x v="0"/>
    <x v="0"/>
    <x v="4"/>
    <n v="1423"/>
    <n v="45235"/>
    <n v="447"/>
    <n v="1960197"/>
    <n v="508598800"/>
  </r>
  <r>
    <x v="16"/>
    <x v="3"/>
    <x v="0"/>
    <x v="0"/>
    <x v="5"/>
    <n v="177"/>
    <n v="5752"/>
    <n v="40"/>
    <n v="1960197"/>
    <n v="508598800"/>
  </r>
  <r>
    <x v="16"/>
    <x v="3"/>
    <x v="1"/>
    <x v="0"/>
    <x v="0"/>
    <n v="59"/>
    <n v="1950"/>
    <n v="21"/>
    <n v="2040183"/>
    <n v="528054320"/>
  </r>
  <r>
    <x v="16"/>
    <x v="3"/>
    <x v="1"/>
    <x v="0"/>
    <x v="1"/>
    <n v="5"/>
    <n v="150"/>
    <n v="2"/>
    <n v="2040183"/>
    <n v="528054320"/>
  </r>
  <r>
    <x v="16"/>
    <x v="3"/>
    <x v="1"/>
    <x v="0"/>
    <x v="2"/>
    <n v="4705"/>
    <n v="136919"/>
    <n v="1743"/>
    <n v="2040183"/>
    <n v="528054320"/>
  </r>
  <r>
    <x v="16"/>
    <x v="3"/>
    <x v="1"/>
    <x v="0"/>
    <x v="3"/>
    <n v="183"/>
    <n v="5588"/>
    <n v="53"/>
    <n v="2040183"/>
    <n v="528054320"/>
  </r>
  <r>
    <x v="16"/>
    <x v="3"/>
    <x v="1"/>
    <x v="0"/>
    <x v="4"/>
    <n v="898"/>
    <n v="28817"/>
    <n v="246"/>
    <n v="2040183"/>
    <n v="528054320"/>
  </r>
  <r>
    <x v="16"/>
    <x v="3"/>
    <x v="1"/>
    <x v="0"/>
    <x v="5"/>
    <n v="67"/>
    <n v="2070"/>
    <n v="22"/>
    <n v="2040183"/>
    <n v="528054320"/>
  </r>
  <r>
    <x v="16"/>
    <x v="4"/>
    <x v="0"/>
    <x v="0"/>
    <x v="0"/>
    <n v="205"/>
    <n v="6576"/>
    <n v="66"/>
    <n v="2068994"/>
    <n v="516962932"/>
  </r>
  <r>
    <x v="16"/>
    <x v="4"/>
    <x v="0"/>
    <x v="0"/>
    <x v="1"/>
    <n v="0"/>
    <n v="0"/>
    <n v="0"/>
    <n v="2068994"/>
    <n v="516962932"/>
  </r>
  <r>
    <x v="16"/>
    <x v="4"/>
    <x v="0"/>
    <x v="0"/>
    <x v="2"/>
    <n v="5566"/>
    <n v="166718"/>
    <n v="1932"/>
    <n v="2068994"/>
    <n v="516962932"/>
  </r>
  <r>
    <x v="16"/>
    <x v="4"/>
    <x v="0"/>
    <x v="0"/>
    <x v="3"/>
    <n v="393"/>
    <n v="12689"/>
    <n v="142"/>
    <n v="2068994"/>
    <n v="516962932"/>
  </r>
  <r>
    <x v="16"/>
    <x v="4"/>
    <x v="0"/>
    <x v="0"/>
    <x v="4"/>
    <n v="1547"/>
    <n v="48500"/>
    <n v="532"/>
    <n v="2068994"/>
    <n v="516962932"/>
  </r>
  <r>
    <x v="16"/>
    <x v="4"/>
    <x v="0"/>
    <x v="0"/>
    <x v="5"/>
    <n v="148"/>
    <n v="4927"/>
    <n v="46"/>
    <n v="2068994"/>
    <n v="516962932"/>
  </r>
  <r>
    <x v="16"/>
    <x v="4"/>
    <x v="1"/>
    <x v="0"/>
    <x v="0"/>
    <n v="51"/>
    <n v="1490"/>
    <n v="21"/>
    <n v="2157948"/>
    <n v="537457153"/>
  </r>
  <r>
    <x v="16"/>
    <x v="4"/>
    <x v="1"/>
    <x v="0"/>
    <x v="1"/>
    <n v="0"/>
    <n v="0"/>
    <n v="0"/>
    <n v="2157948"/>
    <n v="537457153"/>
  </r>
  <r>
    <x v="16"/>
    <x v="4"/>
    <x v="1"/>
    <x v="0"/>
    <x v="2"/>
    <n v="4915"/>
    <n v="143794"/>
    <n v="1751"/>
    <n v="2157948"/>
    <n v="537457153"/>
  </r>
  <r>
    <x v="16"/>
    <x v="4"/>
    <x v="1"/>
    <x v="0"/>
    <x v="3"/>
    <n v="212"/>
    <n v="6832"/>
    <n v="59"/>
    <n v="2157948"/>
    <n v="537457153"/>
  </r>
  <r>
    <x v="16"/>
    <x v="4"/>
    <x v="1"/>
    <x v="0"/>
    <x v="4"/>
    <n v="1059"/>
    <n v="33913"/>
    <n v="316"/>
    <n v="2157948"/>
    <n v="537457153"/>
  </r>
  <r>
    <x v="16"/>
    <x v="4"/>
    <x v="1"/>
    <x v="0"/>
    <x v="5"/>
    <n v="38"/>
    <n v="1130"/>
    <n v="15"/>
    <n v="2157948"/>
    <n v="537457153"/>
  </r>
  <r>
    <x v="16"/>
    <x v="0"/>
    <x v="0"/>
    <x v="1"/>
    <x v="0"/>
    <n v="1074"/>
    <n v="37414"/>
    <n v="419"/>
    <n v="2184267"/>
    <n v="314819560"/>
  </r>
  <r>
    <x v="16"/>
    <x v="0"/>
    <x v="0"/>
    <x v="1"/>
    <x v="1"/>
    <n v="679"/>
    <n v="26106"/>
    <n v="312"/>
    <n v="2184267"/>
    <n v="314819560"/>
  </r>
  <r>
    <x v="16"/>
    <x v="0"/>
    <x v="0"/>
    <x v="1"/>
    <x v="2"/>
    <n v="4902"/>
    <n v="161840"/>
    <n v="2206"/>
    <n v="2184267"/>
    <n v="314819560"/>
  </r>
  <r>
    <x v="16"/>
    <x v="0"/>
    <x v="0"/>
    <x v="1"/>
    <x v="3"/>
    <n v="4406"/>
    <n v="149660"/>
    <n v="1744"/>
    <n v="2184267"/>
    <n v="314819560"/>
  </r>
  <r>
    <x v="16"/>
    <x v="0"/>
    <x v="0"/>
    <x v="1"/>
    <x v="4"/>
    <n v="572"/>
    <n v="20461"/>
    <n v="263"/>
    <n v="2184267"/>
    <n v="314819560"/>
  </r>
  <r>
    <x v="16"/>
    <x v="0"/>
    <x v="0"/>
    <x v="1"/>
    <x v="5"/>
    <n v="401"/>
    <n v="14369"/>
    <n v="154"/>
    <n v="2184267"/>
    <n v="314819560"/>
  </r>
  <r>
    <x v="16"/>
    <x v="0"/>
    <x v="1"/>
    <x v="1"/>
    <x v="0"/>
    <n v="213"/>
    <n v="6655"/>
    <n v="76"/>
    <n v="2196760"/>
    <n v="314738214"/>
  </r>
  <r>
    <x v="16"/>
    <x v="0"/>
    <x v="1"/>
    <x v="1"/>
    <x v="1"/>
    <n v="89"/>
    <n v="3873"/>
    <n v="44"/>
    <n v="2196760"/>
    <n v="314738214"/>
  </r>
  <r>
    <x v="16"/>
    <x v="0"/>
    <x v="1"/>
    <x v="1"/>
    <x v="2"/>
    <n v="1469"/>
    <n v="44373"/>
    <n v="639"/>
    <n v="2196760"/>
    <n v="314738214"/>
  </r>
  <r>
    <x v="16"/>
    <x v="0"/>
    <x v="1"/>
    <x v="1"/>
    <x v="3"/>
    <n v="696"/>
    <n v="22969"/>
    <n v="307"/>
    <n v="2196760"/>
    <n v="314738214"/>
  </r>
  <r>
    <x v="16"/>
    <x v="0"/>
    <x v="1"/>
    <x v="1"/>
    <x v="4"/>
    <n v="100"/>
    <n v="4039"/>
    <n v="58"/>
    <n v="2196760"/>
    <n v="314738214"/>
  </r>
  <r>
    <x v="16"/>
    <x v="0"/>
    <x v="1"/>
    <x v="1"/>
    <x v="5"/>
    <n v="109"/>
    <n v="3606"/>
    <n v="34"/>
    <n v="2196760"/>
    <n v="314738214"/>
  </r>
  <r>
    <x v="16"/>
    <x v="2"/>
    <x v="1"/>
    <x v="1"/>
    <x v="0"/>
    <n v="573"/>
    <n v="18282"/>
    <n v="156"/>
    <n v="2429180"/>
    <n v="620856849"/>
  </r>
  <r>
    <x v="16"/>
    <x v="2"/>
    <x v="1"/>
    <x v="1"/>
    <x v="1"/>
    <n v="243"/>
    <n v="7912"/>
    <n v="84"/>
    <n v="2429180"/>
    <n v="620856849"/>
  </r>
  <r>
    <x v="16"/>
    <x v="2"/>
    <x v="1"/>
    <x v="1"/>
    <x v="2"/>
    <n v="2652"/>
    <n v="82794"/>
    <n v="952"/>
    <n v="2429180"/>
    <n v="620856849"/>
  </r>
  <r>
    <x v="16"/>
    <x v="2"/>
    <x v="1"/>
    <x v="1"/>
    <x v="3"/>
    <n v="1453"/>
    <n v="46700"/>
    <n v="522"/>
    <n v="2429180"/>
    <n v="620856849"/>
  </r>
  <r>
    <x v="16"/>
    <x v="2"/>
    <x v="1"/>
    <x v="1"/>
    <x v="4"/>
    <n v="508"/>
    <n v="17682"/>
    <n v="189"/>
    <n v="2429180"/>
    <n v="620856849"/>
  </r>
  <r>
    <x v="16"/>
    <x v="2"/>
    <x v="1"/>
    <x v="1"/>
    <x v="5"/>
    <n v="194"/>
    <n v="7328"/>
    <n v="58"/>
    <n v="2429180"/>
    <n v="620856849"/>
  </r>
  <r>
    <x v="16"/>
    <x v="1"/>
    <x v="1"/>
    <x v="1"/>
    <x v="0"/>
    <n v="451"/>
    <n v="14287"/>
    <n v="138"/>
    <n v="2477164"/>
    <n v="635490941"/>
  </r>
  <r>
    <x v="16"/>
    <x v="1"/>
    <x v="1"/>
    <x v="1"/>
    <x v="1"/>
    <n v="273"/>
    <n v="10665"/>
    <n v="99"/>
    <n v="2477164"/>
    <n v="635490941"/>
  </r>
  <r>
    <x v="16"/>
    <x v="1"/>
    <x v="1"/>
    <x v="1"/>
    <x v="2"/>
    <n v="2841"/>
    <n v="89742"/>
    <n v="971"/>
    <n v="2477164"/>
    <n v="635490941"/>
  </r>
  <r>
    <x v="16"/>
    <x v="1"/>
    <x v="1"/>
    <x v="1"/>
    <x v="3"/>
    <n v="1581"/>
    <n v="50823"/>
    <n v="508"/>
    <n v="2477164"/>
    <n v="635490941"/>
  </r>
  <r>
    <x v="16"/>
    <x v="1"/>
    <x v="1"/>
    <x v="1"/>
    <x v="4"/>
    <n v="358"/>
    <n v="13477"/>
    <n v="118"/>
    <n v="2477164"/>
    <n v="635490941"/>
  </r>
  <r>
    <x v="16"/>
    <x v="1"/>
    <x v="1"/>
    <x v="1"/>
    <x v="5"/>
    <n v="209"/>
    <n v="7742"/>
    <n v="65"/>
    <n v="2477164"/>
    <n v="635490941"/>
  </r>
  <r>
    <x v="16"/>
    <x v="1"/>
    <x v="0"/>
    <x v="1"/>
    <x v="0"/>
    <n v="2490"/>
    <n v="86444"/>
    <n v="708"/>
    <n v="2494216"/>
    <n v="643527859"/>
  </r>
  <r>
    <x v="16"/>
    <x v="1"/>
    <x v="0"/>
    <x v="1"/>
    <x v="1"/>
    <n v="1348"/>
    <n v="50606"/>
    <n v="476"/>
    <n v="2494216"/>
    <n v="643527859"/>
  </r>
  <r>
    <x v="16"/>
    <x v="1"/>
    <x v="0"/>
    <x v="1"/>
    <x v="2"/>
    <n v="9456"/>
    <n v="311468"/>
    <n v="3284"/>
    <n v="2494216"/>
    <n v="643527859"/>
  </r>
  <r>
    <x v="16"/>
    <x v="1"/>
    <x v="0"/>
    <x v="1"/>
    <x v="3"/>
    <n v="9248"/>
    <n v="313341"/>
    <n v="2776"/>
    <n v="2494216"/>
    <n v="643527859"/>
  </r>
  <r>
    <x v="16"/>
    <x v="1"/>
    <x v="0"/>
    <x v="1"/>
    <x v="4"/>
    <n v="1489"/>
    <n v="52038"/>
    <n v="552"/>
    <n v="2494216"/>
    <n v="643527859"/>
  </r>
  <r>
    <x v="16"/>
    <x v="1"/>
    <x v="0"/>
    <x v="1"/>
    <x v="5"/>
    <n v="950"/>
    <n v="34409"/>
    <n v="296"/>
    <n v="2494216"/>
    <n v="643527859"/>
  </r>
  <r>
    <x v="16"/>
    <x v="2"/>
    <x v="0"/>
    <x v="1"/>
    <x v="0"/>
    <n v="2947"/>
    <n v="101902"/>
    <n v="857"/>
    <n v="2499314"/>
    <n v="642930149"/>
  </r>
  <r>
    <x v="16"/>
    <x v="2"/>
    <x v="0"/>
    <x v="1"/>
    <x v="1"/>
    <n v="1001"/>
    <n v="34077"/>
    <n v="393"/>
    <n v="2499314"/>
    <n v="642930149"/>
  </r>
  <r>
    <x v="16"/>
    <x v="2"/>
    <x v="0"/>
    <x v="1"/>
    <x v="2"/>
    <n v="9656"/>
    <n v="327121"/>
    <n v="3287"/>
    <n v="2499314"/>
    <n v="642930149"/>
  </r>
  <r>
    <x v="16"/>
    <x v="2"/>
    <x v="0"/>
    <x v="1"/>
    <x v="3"/>
    <n v="9489"/>
    <n v="319534"/>
    <n v="2837"/>
    <n v="2499314"/>
    <n v="642930149"/>
  </r>
  <r>
    <x v="16"/>
    <x v="2"/>
    <x v="0"/>
    <x v="1"/>
    <x v="4"/>
    <n v="2613"/>
    <n v="86986"/>
    <n v="920"/>
    <n v="2499314"/>
    <n v="642930149"/>
  </r>
  <r>
    <x v="16"/>
    <x v="2"/>
    <x v="0"/>
    <x v="1"/>
    <x v="5"/>
    <n v="1282"/>
    <n v="44774"/>
    <n v="365"/>
    <n v="2499314"/>
    <n v="642930149"/>
  </r>
  <r>
    <x v="16"/>
    <x v="3"/>
    <x v="1"/>
    <x v="1"/>
    <x v="0"/>
    <n v="492"/>
    <n v="16569"/>
    <n v="156"/>
    <n v="2524522"/>
    <n v="638792117"/>
  </r>
  <r>
    <x v="16"/>
    <x v="3"/>
    <x v="1"/>
    <x v="1"/>
    <x v="1"/>
    <n v="83"/>
    <n v="2665"/>
    <n v="40"/>
    <n v="2524522"/>
    <n v="638792117"/>
  </r>
  <r>
    <x v="16"/>
    <x v="3"/>
    <x v="1"/>
    <x v="1"/>
    <x v="2"/>
    <n v="2355"/>
    <n v="71954"/>
    <n v="811"/>
    <n v="2524522"/>
    <n v="638792117"/>
  </r>
  <r>
    <x v="16"/>
    <x v="3"/>
    <x v="1"/>
    <x v="1"/>
    <x v="3"/>
    <n v="1283"/>
    <n v="43647"/>
    <n v="467"/>
    <n v="2524522"/>
    <n v="638792117"/>
  </r>
  <r>
    <x v="16"/>
    <x v="3"/>
    <x v="1"/>
    <x v="1"/>
    <x v="4"/>
    <n v="1548"/>
    <n v="50589"/>
    <n v="625"/>
    <n v="2524522"/>
    <n v="638792117"/>
  </r>
  <r>
    <x v="16"/>
    <x v="3"/>
    <x v="1"/>
    <x v="1"/>
    <x v="5"/>
    <n v="206"/>
    <n v="7490"/>
    <n v="84"/>
    <n v="2524522"/>
    <n v="638792117"/>
  </r>
  <r>
    <x v="16"/>
    <x v="3"/>
    <x v="0"/>
    <x v="1"/>
    <x v="0"/>
    <n v="3432"/>
    <n v="117692"/>
    <n v="1019"/>
    <n v="2600276"/>
    <n v="662024084"/>
  </r>
  <r>
    <x v="16"/>
    <x v="3"/>
    <x v="0"/>
    <x v="1"/>
    <x v="1"/>
    <n v="298"/>
    <n v="9843"/>
    <n v="154"/>
    <n v="2600276"/>
    <n v="662024084"/>
  </r>
  <r>
    <x v="16"/>
    <x v="3"/>
    <x v="0"/>
    <x v="1"/>
    <x v="2"/>
    <n v="8249"/>
    <n v="273156"/>
    <n v="2837"/>
    <n v="2600276"/>
    <n v="662024084"/>
  </r>
  <r>
    <x v="16"/>
    <x v="3"/>
    <x v="0"/>
    <x v="1"/>
    <x v="3"/>
    <n v="8925"/>
    <n v="300631"/>
    <n v="2800"/>
    <n v="2600276"/>
    <n v="662024084"/>
  </r>
  <r>
    <x v="16"/>
    <x v="3"/>
    <x v="0"/>
    <x v="1"/>
    <x v="4"/>
    <n v="7746"/>
    <n v="264776"/>
    <n v="2831"/>
    <n v="2600276"/>
    <n v="662024084"/>
  </r>
  <r>
    <x v="16"/>
    <x v="3"/>
    <x v="0"/>
    <x v="1"/>
    <x v="5"/>
    <n v="1294"/>
    <n v="43522"/>
    <n v="387"/>
    <n v="2600276"/>
    <n v="662024084"/>
  </r>
  <r>
    <x v="16"/>
    <x v="4"/>
    <x v="1"/>
    <x v="1"/>
    <x v="0"/>
    <n v="563"/>
    <n v="18028"/>
    <n v="192"/>
    <n v="2737072"/>
    <n v="639730539"/>
  </r>
  <r>
    <x v="16"/>
    <x v="4"/>
    <x v="1"/>
    <x v="1"/>
    <x v="1"/>
    <n v="0"/>
    <n v="0"/>
    <n v="0"/>
    <n v="2737072"/>
    <n v="639730539"/>
  </r>
  <r>
    <x v="16"/>
    <x v="4"/>
    <x v="1"/>
    <x v="1"/>
    <x v="2"/>
    <n v="2489"/>
    <n v="75672"/>
    <n v="800"/>
    <n v="2737072"/>
    <n v="639730539"/>
  </r>
  <r>
    <x v="16"/>
    <x v="4"/>
    <x v="1"/>
    <x v="1"/>
    <x v="3"/>
    <n v="1239"/>
    <n v="40056"/>
    <n v="410"/>
    <n v="2737072"/>
    <n v="639730539"/>
  </r>
  <r>
    <x v="16"/>
    <x v="4"/>
    <x v="1"/>
    <x v="1"/>
    <x v="4"/>
    <n v="2008"/>
    <n v="64573"/>
    <n v="805"/>
    <n v="2737072"/>
    <n v="639730539"/>
  </r>
  <r>
    <x v="16"/>
    <x v="4"/>
    <x v="1"/>
    <x v="1"/>
    <x v="5"/>
    <n v="207"/>
    <n v="6852"/>
    <n v="89"/>
    <n v="2737072"/>
    <n v="639730539"/>
  </r>
  <r>
    <x v="16"/>
    <x v="4"/>
    <x v="0"/>
    <x v="1"/>
    <x v="0"/>
    <n v="3617"/>
    <n v="122289"/>
    <n v="1093"/>
    <n v="2789565"/>
    <n v="663898330"/>
  </r>
  <r>
    <x v="16"/>
    <x v="4"/>
    <x v="0"/>
    <x v="1"/>
    <x v="1"/>
    <n v="0"/>
    <n v="0"/>
    <n v="0"/>
    <n v="2789565"/>
    <n v="663898330"/>
  </r>
  <r>
    <x v="16"/>
    <x v="4"/>
    <x v="0"/>
    <x v="1"/>
    <x v="2"/>
    <n v="7958"/>
    <n v="259499"/>
    <n v="2660"/>
    <n v="2789565"/>
    <n v="663898330"/>
  </r>
  <r>
    <x v="16"/>
    <x v="4"/>
    <x v="0"/>
    <x v="1"/>
    <x v="3"/>
    <n v="8014"/>
    <n v="264704"/>
    <n v="2424"/>
    <n v="2789565"/>
    <n v="663898330"/>
  </r>
  <r>
    <x v="16"/>
    <x v="4"/>
    <x v="0"/>
    <x v="1"/>
    <x v="4"/>
    <n v="10119"/>
    <n v="349289"/>
    <n v="3671"/>
    <n v="2789565"/>
    <n v="663898330"/>
  </r>
  <r>
    <x v="16"/>
    <x v="4"/>
    <x v="0"/>
    <x v="1"/>
    <x v="5"/>
    <n v="1135"/>
    <n v="38105"/>
    <n v="433"/>
    <n v="2789565"/>
    <n v="663898330"/>
  </r>
  <r>
    <x v="16"/>
    <x v="0"/>
    <x v="1"/>
    <x v="2"/>
    <x v="0"/>
    <n v="1143"/>
    <n v="42639"/>
    <n v="415"/>
    <n v="1765227"/>
    <n v="268597500"/>
  </r>
  <r>
    <x v="16"/>
    <x v="0"/>
    <x v="1"/>
    <x v="2"/>
    <x v="1"/>
    <n v="693"/>
    <n v="28799"/>
    <n v="295"/>
    <n v="1765227"/>
    <n v="268597500"/>
  </r>
  <r>
    <x v="16"/>
    <x v="0"/>
    <x v="1"/>
    <x v="2"/>
    <x v="2"/>
    <n v="4781"/>
    <n v="173131"/>
    <n v="2039"/>
    <n v="1765227"/>
    <n v="268597500"/>
  </r>
  <r>
    <x v="16"/>
    <x v="0"/>
    <x v="1"/>
    <x v="2"/>
    <x v="3"/>
    <n v="4348"/>
    <n v="161377"/>
    <n v="1559"/>
    <n v="1765227"/>
    <n v="268597500"/>
  </r>
  <r>
    <x v="16"/>
    <x v="0"/>
    <x v="1"/>
    <x v="2"/>
    <x v="4"/>
    <n v="660"/>
    <n v="26603"/>
    <n v="271"/>
    <n v="1765227"/>
    <n v="268597500"/>
  </r>
  <r>
    <x v="16"/>
    <x v="0"/>
    <x v="1"/>
    <x v="2"/>
    <x v="5"/>
    <n v="440"/>
    <n v="17600"/>
    <n v="157"/>
    <n v="1765227"/>
    <n v="268597500"/>
  </r>
  <r>
    <x v="16"/>
    <x v="0"/>
    <x v="0"/>
    <x v="2"/>
    <x v="0"/>
    <n v="6450"/>
    <n v="256808"/>
    <n v="2158"/>
    <n v="1807430"/>
    <n v="278032579"/>
  </r>
  <r>
    <x v="16"/>
    <x v="0"/>
    <x v="0"/>
    <x v="2"/>
    <x v="1"/>
    <n v="2651"/>
    <n v="112654"/>
    <n v="1085"/>
    <n v="1807430"/>
    <n v="278032579"/>
  </r>
  <r>
    <x v="16"/>
    <x v="0"/>
    <x v="0"/>
    <x v="2"/>
    <x v="2"/>
    <n v="24136"/>
    <n v="937535"/>
    <n v="8821"/>
    <n v="1807430"/>
    <n v="278032579"/>
  </r>
  <r>
    <x v="16"/>
    <x v="0"/>
    <x v="0"/>
    <x v="2"/>
    <x v="3"/>
    <n v="22489"/>
    <n v="871138"/>
    <n v="7548"/>
    <n v="1807430"/>
    <n v="278032579"/>
  </r>
  <r>
    <x v="16"/>
    <x v="0"/>
    <x v="0"/>
    <x v="2"/>
    <x v="4"/>
    <n v="4415"/>
    <n v="188727"/>
    <n v="1672"/>
    <n v="1807430"/>
    <n v="278032579"/>
  </r>
  <r>
    <x v="16"/>
    <x v="0"/>
    <x v="0"/>
    <x v="2"/>
    <x v="5"/>
    <n v="2090"/>
    <n v="85793"/>
    <n v="713"/>
    <n v="1807430"/>
    <n v="278032579"/>
  </r>
  <r>
    <x v="16"/>
    <x v="2"/>
    <x v="1"/>
    <x v="2"/>
    <x v="0"/>
    <n v="2953"/>
    <n v="108918"/>
    <n v="704"/>
    <n v="1920102"/>
    <n v="536679308"/>
  </r>
  <r>
    <x v="16"/>
    <x v="2"/>
    <x v="1"/>
    <x v="2"/>
    <x v="1"/>
    <n v="1076"/>
    <n v="39612"/>
    <n v="372"/>
    <n v="1920102"/>
    <n v="536679308"/>
  </r>
  <r>
    <x v="16"/>
    <x v="2"/>
    <x v="1"/>
    <x v="2"/>
    <x v="2"/>
    <n v="8831"/>
    <n v="313037"/>
    <n v="3055"/>
    <n v="1920102"/>
    <n v="536679308"/>
  </r>
  <r>
    <x v="16"/>
    <x v="2"/>
    <x v="1"/>
    <x v="2"/>
    <x v="3"/>
    <n v="7963"/>
    <n v="292711"/>
    <n v="2110"/>
    <n v="1920102"/>
    <n v="536679308"/>
  </r>
  <r>
    <x v="16"/>
    <x v="2"/>
    <x v="1"/>
    <x v="2"/>
    <x v="4"/>
    <n v="2461"/>
    <n v="96892"/>
    <n v="770"/>
    <n v="1920102"/>
    <n v="536679308"/>
  </r>
  <r>
    <x v="16"/>
    <x v="2"/>
    <x v="1"/>
    <x v="2"/>
    <x v="5"/>
    <n v="1188"/>
    <n v="46291"/>
    <n v="315"/>
    <n v="1920102"/>
    <n v="536679308"/>
  </r>
  <r>
    <x v="16"/>
    <x v="1"/>
    <x v="1"/>
    <x v="2"/>
    <x v="0"/>
    <n v="2467"/>
    <n v="91147"/>
    <n v="609"/>
    <n v="1924770"/>
    <n v="538859209"/>
  </r>
  <r>
    <x v="16"/>
    <x v="1"/>
    <x v="1"/>
    <x v="2"/>
    <x v="1"/>
    <n v="1343"/>
    <n v="52781"/>
    <n v="424"/>
    <n v="1924770"/>
    <n v="538859209"/>
  </r>
  <r>
    <x v="16"/>
    <x v="1"/>
    <x v="1"/>
    <x v="2"/>
    <x v="2"/>
    <n v="9672"/>
    <n v="335083"/>
    <n v="3257"/>
    <n v="1924770"/>
    <n v="538859209"/>
  </r>
  <r>
    <x v="16"/>
    <x v="1"/>
    <x v="1"/>
    <x v="2"/>
    <x v="3"/>
    <n v="8763"/>
    <n v="322813"/>
    <n v="2283"/>
    <n v="1924770"/>
    <n v="538859209"/>
  </r>
  <r>
    <x v="16"/>
    <x v="1"/>
    <x v="1"/>
    <x v="2"/>
    <x v="4"/>
    <n v="1598"/>
    <n v="65299"/>
    <n v="457"/>
    <n v="1924770"/>
    <n v="538859209"/>
  </r>
  <r>
    <x v="16"/>
    <x v="1"/>
    <x v="1"/>
    <x v="2"/>
    <x v="5"/>
    <n v="1225"/>
    <n v="46895"/>
    <n v="296"/>
    <n v="1924770"/>
    <n v="538859209"/>
  </r>
  <r>
    <x v="16"/>
    <x v="3"/>
    <x v="1"/>
    <x v="2"/>
    <x v="0"/>
    <n v="2962"/>
    <n v="105572"/>
    <n v="792"/>
    <n v="1928715"/>
    <n v="528190707"/>
  </r>
  <r>
    <x v="16"/>
    <x v="3"/>
    <x v="1"/>
    <x v="2"/>
    <x v="1"/>
    <n v="319"/>
    <n v="11471"/>
    <n v="135"/>
    <n v="1928715"/>
    <n v="528190707"/>
  </r>
  <r>
    <x v="16"/>
    <x v="3"/>
    <x v="1"/>
    <x v="2"/>
    <x v="2"/>
    <n v="7202"/>
    <n v="254961"/>
    <n v="2595"/>
    <n v="1928715"/>
    <n v="528190707"/>
  </r>
  <r>
    <x v="16"/>
    <x v="3"/>
    <x v="1"/>
    <x v="2"/>
    <x v="3"/>
    <n v="6632"/>
    <n v="242883"/>
    <n v="1823"/>
    <n v="1928715"/>
    <n v="528190707"/>
  </r>
  <r>
    <x v="16"/>
    <x v="3"/>
    <x v="1"/>
    <x v="2"/>
    <x v="4"/>
    <n v="7426"/>
    <n v="278237"/>
    <n v="2352"/>
    <n v="1928715"/>
    <n v="528190707"/>
  </r>
  <r>
    <x v="16"/>
    <x v="3"/>
    <x v="1"/>
    <x v="2"/>
    <x v="5"/>
    <n v="1377"/>
    <n v="54779"/>
    <n v="380"/>
    <n v="1928715"/>
    <n v="528190707"/>
  </r>
  <r>
    <x v="16"/>
    <x v="4"/>
    <x v="1"/>
    <x v="2"/>
    <x v="0"/>
    <n v="2942"/>
    <n v="103729"/>
    <n v="803"/>
    <n v="1950657"/>
    <n v="528244483"/>
  </r>
  <r>
    <x v="16"/>
    <x v="4"/>
    <x v="1"/>
    <x v="2"/>
    <x v="1"/>
    <n v="0"/>
    <n v="0"/>
    <n v="0"/>
    <n v="1950657"/>
    <n v="528244483"/>
  </r>
  <r>
    <x v="16"/>
    <x v="4"/>
    <x v="1"/>
    <x v="2"/>
    <x v="2"/>
    <n v="6822"/>
    <n v="233915"/>
    <n v="2299"/>
    <n v="1950657"/>
    <n v="528244483"/>
  </r>
  <r>
    <x v="16"/>
    <x v="4"/>
    <x v="1"/>
    <x v="2"/>
    <x v="3"/>
    <n v="5613"/>
    <n v="201718"/>
    <n v="1503"/>
    <n v="1950657"/>
    <n v="528244483"/>
  </r>
  <r>
    <x v="16"/>
    <x v="4"/>
    <x v="1"/>
    <x v="2"/>
    <x v="4"/>
    <n v="8999"/>
    <n v="328214"/>
    <n v="2871"/>
    <n v="1950657"/>
    <n v="528244483"/>
  </r>
  <r>
    <x v="16"/>
    <x v="4"/>
    <x v="1"/>
    <x v="2"/>
    <x v="5"/>
    <n v="1363"/>
    <n v="50498"/>
    <n v="464"/>
    <n v="1950657"/>
    <n v="528244483"/>
  </r>
  <r>
    <x v="16"/>
    <x v="1"/>
    <x v="0"/>
    <x v="2"/>
    <x v="0"/>
    <n v="14353"/>
    <n v="573821"/>
    <n v="3196"/>
    <n v="1981466"/>
    <n v="561759411"/>
  </r>
  <r>
    <x v="16"/>
    <x v="1"/>
    <x v="0"/>
    <x v="2"/>
    <x v="1"/>
    <n v="5784"/>
    <n v="238886"/>
    <n v="1723"/>
    <n v="1981466"/>
    <n v="561759411"/>
  </r>
  <r>
    <x v="16"/>
    <x v="1"/>
    <x v="0"/>
    <x v="2"/>
    <x v="2"/>
    <n v="49031"/>
    <n v="1887951"/>
    <n v="12142"/>
    <n v="1981466"/>
    <n v="561759411"/>
  </r>
  <r>
    <x v="16"/>
    <x v="1"/>
    <x v="0"/>
    <x v="2"/>
    <x v="3"/>
    <n v="45977"/>
    <n v="1760407"/>
    <n v="10316"/>
    <n v="1981466"/>
    <n v="561759411"/>
  </r>
  <r>
    <x v="16"/>
    <x v="1"/>
    <x v="0"/>
    <x v="2"/>
    <x v="4"/>
    <n v="11135"/>
    <n v="473980"/>
    <n v="2788"/>
    <n v="1981466"/>
    <n v="561759411"/>
  </r>
  <r>
    <x v="16"/>
    <x v="1"/>
    <x v="0"/>
    <x v="2"/>
    <x v="5"/>
    <n v="4925"/>
    <n v="194397"/>
    <n v="1136"/>
    <n v="1981466"/>
    <n v="561759411"/>
  </r>
  <r>
    <x v="16"/>
    <x v="2"/>
    <x v="0"/>
    <x v="2"/>
    <x v="0"/>
    <n v="16430"/>
    <n v="640073"/>
    <n v="3609"/>
    <n v="1989317"/>
    <n v="564573763"/>
  </r>
  <r>
    <x v="16"/>
    <x v="2"/>
    <x v="0"/>
    <x v="2"/>
    <x v="1"/>
    <n v="4541"/>
    <n v="169586"/>
    <n v="1422"/>
    <n v="1989317"/>
    <n v="564573763"/>
  </r>
  <r>
    <x v="16"/>
    <x v="2"/>
    <x v="0"/>
    <x v="2"/>
    <x v="2"/>
    <n v="45819"/>
    <n v="1768855"/>
    <n v="11636"/>
    <n v="1989317"/>
    <n v="564573763"/>
  </r>
  <r>
    <x v="16"/>
    <x v="2"/>
    <x v="0"/>
    <x v="2"/>
    <x v="3"/>
    <n v="44245"/>
    <n v="1685090"/>
    <n v="10193"/>
    <n v="1989317"/>
    <n v="564573763"/>
  </r>
  <r>
    <x v="16"/>
    <x v="2"/>
    <x v="0"/>
    <x v="2"/>
    <x v="4"/>
    <n v="17131"/>
    <n v="692384"/>
    <n v="4202"/>
    <n v="1989317"/>
    <n v="564573763"/>
  </r>
  <r>
    <x v="16"/>
    <x v="2"/>
    <x v="0"/>
    <x v="2"/>
    <x v="5"/>
    <n v="5199"/>
    <n v="203769"/>
    <n v="1308"/>
    <n v="1989317"/>
    <n v="564573763"/>
  </r>
  <r>
    <x v="16"/>
    <x v="3"/>
    <x v="0"/>
    <x v="2"/>
    <x v="0"/>
    <n v="16415"/>
    <n v="624849"/>
    <n v="3757"/>
    <n v="1996769"/>
    <n v="553249581"/>
  </r>
  <r>
    <x v="16"/>
    <x v="3"/>
    <x v="0"/>
    <x v="2"/>
    <x v="1"/>
    <n v="1048"/>
    <n v="37406"/>
    <n v="462"/>
    <n v="1996769"/>
    <n v="553249581"/>
  </r>
  <r>
    <x v="16"/>
    <x v="3"/>
    <x v="0"/>
    <x v="2"/>
    <x v="2"/>
    <n v="36638"/>
    <n v="1397124"/>
    <n v="9627"/>
    <n v="1996769"/>
    <n v="553249581"/>
  </r>
  <r>
    <x v="16"/>
    <x v="3"/>
    <x v="0"/>
    <x v="2"/>
    <x v="3"/>
    <n v="37848"/>
    <n v="1421607"/>
    <n v="8936"/>
    <n v="1996769"/>
    <n v="553249581"/>
  </r>
  <r>
    <x v="16"/>
    <x v="3"/>
    <x v="0"/>
    <x v="2"/>
    <x v="4"/>
    <n v="44722"/>
    <n v="1783421"/>
    <n v="11147"/>
    <n v="1996769"/>
    <n v="553249581"/>
  </r>
  <r>
    <x v="16"/>
    <x v="3"/>
    <x v="0"/>
    <x v="2"/>
    <x v="5"/>
    <n v="5325"/>
    <n v="204468"/>
    <n v="1311"/>
    <n v="1996769"/>
    <n v="553249581"/>
  </r>
  <r>
    <x v="16"/>
    <x v="4"/>
    <x v="0"/>
    <x v="2"/>
    <x v="0"/>
    <n v="16245"/>
    <n v="608258"/>
    <n v="3834"/>
    <n v="2017791"/>
    <n v="558184208"/>
  </r>
  <r>
    <x v="16"/>
    <x v="4"/>
    <x v="0"/>
    <x v="2"/>
    <x v="1"/>
    <n v="0"/>
    <n v="0"/>
    <n v="0"/>
    <n v="2017791"/>
    <n v="558184208"/>
  </r>
  <r>
    <x v="16"/>
    <x v="4"/>
    <x v="0"/>
    <x v="2"/>
    <x v="2"/>
    <n v="36729"/>
    <n v="1371502"/>
    <n v="8731"/>
    <n v="2017791"/>
    <n v="558184208"/>
  </r>
  <r>
    <x v="16"/>
    <x v="4"/>
    <x v="0"/>
    <x v="2"/>
    <x v="3"/>
    <n v="31620"/>
    <n v="1171534"/>
    <n v="7629"/>
    <n v="2017791"/>
    <n v="558184208"/>
  </r>
  <r>
    <x v="16"/>
    <x v="4"/>
    <x v="0"/>
    <x v="2"/>
    <x v="4"/>
    <n v="54395"/>
    <n v="2156856"/>
    <n v="13518"/>
    <n v="2017791"/>
    <n v="558184208"/>
  </r>
  <r>
    <x v="16"/>
    <x v="4"/>
    <x v="0"/>
    <x v="2"/>
    <x v="5"/>
    <n v="4787"/>
    <n v="179255"/>
    <n v="1387"/>
    <n v="2017791"/>
    <n v="558184208"/>
  </r>
  <r>
    <x v="16"/>
    <x v="0"/>
    <x v="0"/>
    <x v="3"/>
    <x v="0"/>
    <n v="2862"/>
    <n v="130995"/>
    <n v="955"/>
    <n v="205611"/>
    <n v="32804347"/>
  </r>
  <r>
    <x v="16"/>
    <x v="0"/>
    <x v="0"/>
    <x v="3"/>
    <x v="1"/>
    <n v="1522"/>
    <n v="70455"/>
    <n v="532"/>
    <n v="205611"/>
    <n v="32804347"/>
  </r>
  <r>
    <x v="16"/>
    <x v="0"/>
    <x v="0"/>
    <x v="3"/>
    <x v="2"/>
    <n v="9354"/>
    <n v="408245"/>
    <n v="3208"/>
    <n v="205611"/>
    <n v="32804347"/>
  </r>
  <r>
    <x v="16"/>
    <x v="0"/>
    <x v="0"/>
    <x v="3"/>
    <x v="3"/>
    <n v="7921"/>
    <n v="352042"/>
    <n v="2655"/>
    <n v="205611"/>
    <n v="32804347"/>
  </r>
  <r>
    <x v="16"/>
    <x v="0"/>
    <x v="0"/>
    <x v="3"/>
    <x v="4"/>
    <n v="2523"/>
    <n v="114748"/>
    <n v="839"/>
    <n v="205611"/>
    <n v="32804347"/>
  </r>
  <r>
    <x v="16"/>
    <x v="0"/>
    <x v="0"/>
    <x v="3"/>
    <x v="5"/>
    <n v="993"/>
    <n v="44571"/>
    <n v="340"/>
    <n v="205611"/>
    <n v="32804347"/>
  </r>
  <r>
    <x v="16"/>
    <x v="1"/>
    <x v="0"/>
    <x v="3"/>
    <x v="0"/>
    <n v="5817"/>
    <n v="264309"/>
    <n v="1256"/>
    <n v="207723"/>
    <n v="58886131"/>
  </r>
  <r>
    <x v="16"/>
    <x v="1"/>
    <x v="0"/>
    <x v="3"/>
    <x v="1"/>
    <n v="2861"/>
    <n v="130961"/>
    <n v="703"/>
    <n v="207723"/>
    <n v="58886131"/>
  </r>
  <r>
    <x v="16"/>
    <x v="1"/>
    <x v="0"/>
    <x v="3"/>
    <x v="2"/>
    <n v="18338"/>
    <n v="794967"/>
    <n v="4021"/>
    <n v="207723"/>
    <n v="58886131"/>
  </r>
  <r>
    <x v="16"/>
    <x v="1"/>
    <x v="0"/>
    <x v="3"/>
    <x v="3"/>
    <n v="15360"/>
    <n v="673957"/>
    <n v="3306"/>
    <n v="207723"/>
    <n v="58886131"/>
  </r>
  <r>
    <x v="16"/>
    <x v="1"/>
    <x v="0"/>
    <x v="3"/>
    <x v="4"/>
    <n v="5940"/>
    <n v="265609"/>
    <n v="1238"/>
    <n v="207723"/>
    <n v="58886131"/>
  </r>
  <r>
    <x v="16"/>
    <x v="1"/>
    <x v="0"/>
    <x v="3"/>
    <x v="5"/>
    <n v="2098"/>
    <n v="92240"/>
    <n v="473"/>
    <n v="207723"/>
    <n v="58886131"/>
  </r>
  <r>
    <x v="16"/>
    <x v="0"/>
    <x v="1"/>
    <x v="3"/>
    <x v="0"/>
    <n v="1290"/>
    <n v="57454"/>
    <n v="441"/>
    <n v="209206"/>
    <n v="32995449"/>
  </r>
  <r>
    <x v="16"/>
    <x v="0"/>
    <x v="1"/>
    <x v="3"/>
    <x v="1"/>
    <n v="738"/>
    <n v="33738"/>
    <n v="279"/>
    <n v="209206"/>
    <n v="32995449"/>
  </r>
  <r>
    <x v="16"/>
    <x v="0"/>
    <x v="1"/>
    <x v="3"/>
    <x v="2"/>
    <n v="3609"/>
    <n v="148464"/>
    <n v="1379"/>
    <n v="209206"/>
    <n v="32995449"/>
  </r>
  <r>
    <x v="16"/>
    <x v="0"/>
    <x v="1"/>
    <x v="3"/>
    <x v="3"/>
    <n v="3650"/>
    <n v="157072"/>
    <n v="1250"/>
    <n v="209206"/>
    <n v="32995449"/>
  </r>
  <r>
    <x v="16"/>
    <x v="0"/>
    <x v="1"/>
    <x v="3"/>
    <x v="4"/>
    <n v="651"/>
    <n v="30004"/>
    <n v="233"/>
    <n v="209206"/>
    <n v="32995449"/>
  </r>
  <r>
    <x v="16"/>
    <x v="0"/>
    <x v="1"/>
    <x v="3"/>
    <x v="5"/>
    <n v="599"/>
    <n v="26587"/>
    <n v="213"/>
    <n v="209206"/>
    <n v="32995449"/>
  </r>
  <r>
    <x v="16"/>
    <x v="1"/>
    <x v="1"/>
    <x v="3"/>
    <x v="0"/>
    <n v="2685"/>
    <n v="120890"/>
    <n v="591"/>
    <n v="212052"/>
    <n v="59179637"/>
  </r>
  <r>
    <x v="16"/>
    <x v="1"/>
    <x v="1"/>
    <x v="3"/>
    <x v="1"/>
    <n v="1360"/>
    <n v="61791"/>
    <n v="382"/>
    <n v="212052"/>
    <n v="59179637"/>
  </r>
  <r>
    <x v="16"/>
    <x v="1"/>
    <x v="1"/>
    <x v="3"/>
    <x v="2"/>
    <n v="7640"/>
    <n v="314080"/>
    <n v="1974"/>
    <n v="212052"/>
    <n v="59179637"/>
  </r>
  <r>
    <x v="16"/>
    <x v="1"/>
    <x v="1"/>
    <x v="3"/>
    <x v="3"/>
    <n v="7392"/>
    <n v="318376"/>
    <n v="1684"/>
    <n v="212052"/>
    <n v="59179637"/>
  </r>
  <r>
    <x v="16"/>
    <x v="1"/>
    <x v="1"/>
    <x v="3"/>
    <x v="4"/>
    <n v="1698"/>
    <n v="76672"/>
    <n v="384"/>
    <n v="212052"/>
    <n v="59179637"/>
  </r>
  <r>
    <x v="16"/>
    <x v="1"/>
    <x v="1"/>
    <x v="3"/>
    <x v="5"/>
    <n v="1330"/>
    <n v="55779"/>
    <n v="328"/>
    <n v="212052"/>
    <n v="59179637"/>
  </r>
  <r>
    <x v="16"/>
    <x v="2"/>
    <x v="0"/>
    <x v="3"/>
    <x v="0"/>
    <n v="5953"/>
    <n v="271289"/>
    <n v="1297"/>
    <n v="213081"/>
    <n v="59657242"/>
  </r>
  <r>
    <x v="16"/>
    <x v="2"/>
    <x v="0"/>
    <x v="3"/>
    <x v="1"/>
    <n v="2109"/>
    <n v="90167"/>
    <n v="601"/>
    <n v="213081"/>
    <n v="59657242"/>
  </r>
  <r>
    <x v="16"/>
    <x v="2"/>
    <x v="0"/>
    <x v="3"/>
    <x v="2"/>
    <n v="16884"/>
    <n v="738612"/>
    <n v="3932"/>
    <n v="213081"/>
    <n v="59657242"/>
  </r>
  <r>
    <x v="16"/>
    <x v="2"/>
    <x v="0"/>
    <x v="3"/>
    <x v="3"/>
    <n v="13824"/>
    <n v="606073"/>
    <n v="3091"/>
    <n v="213081"/>
    <n v="59657242"/>
  </r>
  <r>
    <x v="16"/>
    <x v="2"/>
    <x v="0"/>
    <x v="3"/>
    <x v="4"/>
    <n v="10216"/>
    <n v="421430"/>
    <n v="1987"/>
    <n v="213081"/>
    <n v="59657242"/>
  </r>
  <r>
    <x v="16"/>
    <x v="2"/>
    <x v="0"/>
    <x v="3"/>
    <x v="5"/>
    <n v="2179"/>
    <n v="94942"/>
    <n v="517"/>
    <n v="213081"/>
    <n v="59657242"/>
  </r>
  <r>
    <x v="16"/>
    <x v="2"/>
    <x v="1"/>
    <x v="3"/>
    <x v="0"/>
    <n v="2937"/>
    <n v="131468"/>
    <n v="664"/>
    <n v="214295"/>
    <n v="59987219"/>
  </r>
  <r>
    <x v="16"/>
    <x v="2"/>
    <x v="1"/>
    <x v="3"/>
    <x v="1"/>
    <n v="1068"/>
    <n v="44915"/>
    <n v="314"/>
    <n v="214295"/>
    <n v="59987219"/>
  </r>
  <r>
    <x v="16"/>
    <x v="2"/>
    <x v="1"/>
    <x v="3"/>
    <x v="2"/>
    <n v="7239"/>
    <n v="303271"/>
    <n v="1874"/>
    <n v="214295"/>
    <n v="59987219"/>
  </r>
  <r>
    <x v="16"/>
    <x v="2"/>
    <x v="1"/>
    <x v="3"/>
    <x v="3"/>
    <n v="6623"/>
    <n v="287729"/>
    <n v="1570"/>
    <n v="214295"/>
    <n v="59987219"/>
  </r>
  <r>
    <x v="16"/>
    <x v="2"/>
    <x v="1"/>
    <x v="3"/>
    <x v="4"/>
    <n v="3409"/>
    <n v="136117"/>
    <n v="670"/>
    <n v="214295"/>
    <n v="59987219"/>
  </r>
  <r>
    <x v="16"/>
    <x v="2"/>
    <x v="1"/>
    <x v="3"/>
    <x v="5"/>
    <n v="1268"/>
    <n v="54461"/>
    <n v="297"/>
    <n v="214295"/>
    <n v="59987219"/>
  </r>
  <r>
    <x v="16"/>
    <x v="3"/>
    <x v="1"/>
    <x v="3"/>
    <x v="0"/>
    <n v="3409"/>
    <n v="143614"/>
    <n v="790"/>
    <n v="236834"/>
    <n v="60891678"/>
  </r>
  <r>
    <x v="16"/>
    <x v="3"/>
    <x v="1"/>
    <x v="3"/>
    <x v="1"/>
    <n v="295"/>
    <n v="11686"/>
    <n v="125"/>
    <n v="236834"/>
    <n v="60891678"/>
  </r>
  <r>
    <x v="16"/>
    <x v="3"/>
    <x v="1"/>
    <x v="3"/>
    <x v="2"/>
    <n v="6983"/>
    <n v="278621"/>
    <n v="1889"/>
    <n v="236834"/>
    <n v="60891678"/>
  </r>
  <r>
    <x v="16"/>
    <x v="3"/>
    <x v="1"/>
    <x v="3"/>
    <x v="3"/>
    <n v="6143"/>
    <n v="256479"/>
    <n v="1493"/>
    <n v="236834"/>
    <n v="60891678"/>
  </r>
  <r>
    <x v="16"/>
    <x v="3"/>
    <x v="1"/>
    <x v="3"/>
    <x v="4"/>
    <n v="9201"/>
    <n v="387399"/>
    <n v="2146"/>
    <n v="236834"/>
    <n v="60891678"/>
  </r>
  <r>
    <x v="16"/>
    <x v="3"/>
    <x v="1"/>
    <x v="3"/>
    <x v="5"/>
    <n v="1685"/>
    <n v="68330"/>
    <n v="415"/>
    <n v="236834"/>
    <n v="60891678"/>
  </r>
  <r>
    <x v="16"/>
    <x v="4"/>
    <x v="1"/>
    <x v="3"/>
    <x v="0"/>
    <n v="3306"/>
    <n v="137199"/>
    <n v="794"/>
    <n v="240785"/>
    <n v="70214284"/>
  </r>
  <r>
    <x v="16"/>
    <x v="4"/>
    <x v="1"/>
    <x v="3"/>
    <x v="1"/>
    <n v="0"/>
    <n v="0"/>
    <n v="0"/>
    <n v="240785"/>
    <n v="70214284"/>
  </r>
  <r>
    <x v="16"/>
    <x v="4"/>
    <x v="1"/>
    <x v="3"/>
    <x v="2"/>
    <n v="6968"/>
    <n v="268776"/>
    <n v="1734"/>
    <n v="240785"/>
    <n v="70214284"/>
  </r>
  <r>
    <x v="16"/>
    <x v="4"/>
    <x v="1"/>
    <x v="3"/>
    <x v="3"/>
    <n v="5414"/>
    <n v="222666"/>
    <n v="1328"/>
    <n v="240785"/>
    <n v="70214284"/>
  </r>
  <r>
    <x v="16"/>
    <x v="4"/>
    <x v="1"/>
    <x v="3"/>
    <x v="4"/>
    <n v="10427"/>
    <n v="428575"/>
    <n v="2536"/>
    <n v="240785"/>
    <n v="70214284"/>
  </r>
  <r>
    <x v="16"/>
    <x v="4"/>
    <x v="1"/>
    <x v="3"/>
    <x v="5"/>
    <n v="1655"/>
    <n v="68185"/>
    <n v="482"/>
    <n v="240785"/>
    <n v="70214284"/>
  </r>
  <r>
    <x v="16"/>
    <x v="3"/>
    <x v="0"/>
    <x v="3"/>
    <x v="0"/>
    <n v="7628"/>
    <n v="315071"/>
    <n v="1652"/>
    <n v="252548"/>
    <n v="61611836"/>
  </r>
  <r>
    <x v="16"/>
    <x v="3"/>
    <x v="0"/>
    <x v="3"/>
    <x v="1"/>
    <n v="565"/>
    <n v="22900"/>
    <n v="245"/>
    <n v="252548"/>
    <n v="61611836"/>
  </r>
  <r>
    <x v="16"/>
    <x v="3"/>
    <x v="0"/>
    <x v="3"/>
    <x v="2"/>
    <n v="17458"/>
    <n v="721223"/>
    <n v="3979"/>
    <n v="252548"/>
    <n v="61611836"/>
  </r>
  <r>
    <x v="16"/>
    <x v="3"/>
    <x v="0"/>
    <x v="3"/>
    <x v="3"/>
    <n v="14017"/>
    <n v="577953"/>
    <n v="3221"/>
    <n v="252548"/>
    <n v="61611836"/>
  </r>
  <r>
    <x v="16"/>
    <x v="3"/>
    <x v="0"/>
    <x v="3"/>
    <x v="4"/>
    <n v="24706"/>
    <n v="1077998"/>
    <n v="5261"/>
    <n v="252548"/>
    <n v="61611836"/>
  </r>
  <r>
    <x v="16"/>
    <x v="3"/>
    <x v="0"/>
    <x v="3"/>
    <x v="5"/>
    <n v="2736"/>
    <n v="115390"/>
    <n v="653"/>
    <n v="252548"/>
    <n v="61611836"/>
  </r>
  <r>
    <x v="16"/>
    <x v="4"/>
    <x v="0"/>
    <x v="3"/>
    <x v="0"/>
    <n v="7412"/>
    <n v="297551"/>
    <n v="1675"/>
    <n v="259389"/>
    <n v="77924598"/>
  </r>
  <r>
    <x v="16"/>
    <x v="4"/>
    <x v="0"/>
    <x v="3"/>
    <x v="1"/>
    <n v="0"/>
    <n v="0"/>
    <n v="0"/>
    <n v="259389"/>
    <n v="77924598"/>
  </r>
  <r>
    <x v="16"/>
    <x v="4"/>
    <x v="0"/>
    <x v="3"/>
    <x v="2"/>
    <n v="17428"/>
    <n v="708565"/>
    <n v="3788"/>
    <n v="259389"/>
    <n v="77924598"/>
  </r>
  <r>
    <x v="16"/>
    <x v="4"/>
    <x v="0"/>
    <x v="3"/>
    <x v="3"/>
    <n v="11999"/>
    <n v="484504"/>
    <n v="2740"/>
    <n v="259389"/>
    <n v="77924598"/>
  </r>
  <r>
    <x v="16"/>
    <x v="4"/>
    <x v="0"/>
    <x v="3"/>
    <x v="4"/>
    <n v="28062"/>
    <n v="1211493"/>
    <n v="6097"/>
    <n v="259389"/>
    <n v="77924598"/>
  </r>
  <r>
    <x v="16"/>
    <x v="4"/>
    <x v="0"/>
    <x v="3"/>
    <x v="5"/>
    <n v="2578"/>
    <n v="107684"/>
    <n v="690"/>
    <n v="259389"/>
    <n v="779245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6" showMemberPropertyTips="0" enableDrill="0" rowGrandTotals="0" colGrandTotals="0" itemPrintTitles="1" createdVersion="1" indent="0" compact="0" compactData="0" gridDropZones="1">
  <location ref="A6:F20" firstHeaderRow="1" firstDataRow="2" firstDataCol="3" rowPageCount="1" colPageCount="1"/>
  <pivotFields count="15">
    <pivotField compact="0" outline="0" subtotalTop="0" showAll="0" includeNewItemsInFilter="1"/>
    <pivotField axis="axisRow" compact="0" outline="0" subtotalTop="0" showAll="0" includeNewItemsInFilter="1" defaultSubtotal="0">
      <items count="13">
        <item sd="0" x="10"/>
        <item sd="0" x="9"/>
        <item sd="0" x="8"/>
        <item sd="0" x="11"/>
        <item sd="0" x="12"/>
        <item sd="0" x="7"/>
        <item sd="0" x="5"/>
        <item sd="0" x="6"/>
        <item sd="0" x="4"/>
        <item sd="0" x="3"/>
        <item sd="0" x="2"/>
        <item sd="0" x="1"/>
        <item sd="0" x="0"/>
      </items>
    </pivotField>
    <pivotField axis="axisRow" compact="0" outline="0" subtotalTop="0" showAll="0" includeNewItemsInFilter="1" defaultSubtotal="0">
      <items count="2">
        <item x="0"/>
        <item x="1"/>
      </items>
    </pivotField>
    <pivotField name="Age Group (Years)" axis="axisRow" compact="0" outline="0" subtotalTop="0" showAll="0" includeNewItemsInFilter="1">
      <items count="6">
        <item m="1" x="4"/>
        <item x="0"/>
        <item x="1"/>
        <item x="2"/>
        <item x="3"/>
        <item t="default"/>
      </items>
    </pivotField>
    <pivotField axis="axisPage" compact="0" outline="0" subtotalTop="0" showAll="0" includeNewItemsInFilter="1">
      <items count="7">
        <item x="0"/>
        <item x="1"/>
        <item x="2"/>
        <item x="3"/>
        <item x="4"/>
        <item x="5"/>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13">
    <i>
      <x/>
    </i>
    <i>
      <x v="1"/>
    </i>
    <i>
      <x v="2"/>
    </i>
    <i>
      <x v="3"/>
    </i>
    <i>
      <x v="4"/>
    </i>
    <i>
      <x v="5"/>
    </i>
    <i>
      <x v="6"/>
    </i>
    <i>
      <x v="7"/>
    </i>
    <i>
      <x v="8"/>
    </i>
    <i>
      <x v="9"/>
    </i>
    <i>
      <x v="10"/>
    </i>
    <i>
      <x v="11"/>
    </i>
    <i>
      <x v="12"/>
    </i>
  </rowItems>
  <colFields count="1">
    <field x="-2"/>
  </colFields>
  <colItems count="3">
    <i>
      <x/>
    </i>
    <i i="1">
      <x v="1"/>
    </i>
    <i i="2">
      <x v="2"/>
    </i>
  </colItems>
  <pageFields count="1">
    <pageField fld="4" item="0" hier="0"/>
  </pageFields>
  <dataFields count="3">
    <dataField name="Number of Users" fld="7" baseField="1" baseItem="0" numFmtId="3"/>
    <dataField name="Number of Dispensings" fld="5" baseField="1" baseItem="0"/>
    <dataField name="Number of Days Supplied" fld="6" baseField="1" baseItem="0"/>
  </dataFields>
  <formats count="10">
    <format dxfId="148">
      <pivotArea outline="0" fieldPosition="0"/>
    </format>
    <format dxfId="147">
      <pivotArea type="topRight" dataOnly="0" labelOnly="1" outline="0" fieldPosition="0"/>
    </format>
    <format dxfId="146">
      <pivotArea field="4" type="button" dataOnly="0" labelOnly="1" outline="0" axis="axisPage" fieldPosition="0"/>
    </format>
    <format dxfId="145">
      <pivotArea dataOnly="0" labelOnly="1" outline="0" fieldPosition="0">
        <references count="1">
          <reference field="4" count="1">
            <x v="4"/>
          </reference>
        </references>
      </pivotArea>
    </format>
    <format dxfId="144">
      <pivotArea field="3" type="button" dataOnly="0" labelOnly="1" outline="0" axis="axisRow" fieldPosition="2"/>
    </format>
    <format dxfId="143">
      <pivotArea dataOnly="0" labelOnly="1" outline="0" fieldPosition="0">
        <references count="1">
          <reference field="4294967294" count="3">
            <x v="0"/>
            <x v="1"/>
            <x v="2"/>
          </reference>
        </references>
      </pivotArea>
    </format>
    <format dxfId="142">
      <pivotArea dataOnly="0" labelOnly="1" outline="0" fieldPosition="0">
        <references count="1">
          <reference field="4294967294" count="3">
            <x v="0"/>
            <x v="1"/>
            <x v="2"/>
          </reference>
        </references>
      </pivotArea>
    </format>
    <format dxfId="141">
      <pivotArea dataOnly="0" labelOnly="1" outline="0" fieldPosition="0">
        <references count="1">
          <reference field="4294967294" count="3">
            <x v="0"/>
            <x v="1"/>
            <x v="2"/>
          </reference>
        </references>
      </pivotArea>
    </format>
    <format dxfId="140">
      <pivotArea dataOnly="0" labelOnly="1" outline="0" fieldPosition="0">
        <references count="1">
          <reference field="4294967294" count="3">
            <x v="0"/>
            <x v="1"/>
            <x v="2"/>
          </reference>
        </references>
      </pivotArea>
    </format>
    <format dxfId="139">
      <pivotArea dataOnly="0" labelOnly="1" outline="0" fieldPosition="0">
        <references count="1">
          <reference field="4"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
  <location ref="A6:E20" firstHeaderRow="1" firstDataRow="2" firstDataCol="1" rowPageCount="1" colPageCount="1"/>
  <pivotFields count="15">
    <pivotField compact="0" outline="0" subtotalTop="0" showAll="0" includeNewItemsInFilter="1"/>
    <pivotField axis="axisRow" compact="0" outline="0" subtotalTop="0" showAll="0" includeNewItemsInFilter="1" defaultSubtotal="0">
      <items count="13">
        <item x="10"/>
        <item x="9"/>
        <item x="8"/>
        <item x="11"/>
        <item x="12"/>
        <item x="7"/>
        <item x="5"/>
        <item x="6"/>
        <item x="4"/>
        <item x="3"/>
        <item x="2"/>
        <item x="1"/>
        <item x="0"/>
      </items>
    </pivotField>
    <pivotField compact="0" outline="0" subtotalTop="0" showAll="0" includeNewItemsInFilter="1" defaultSubtotal="0"/>
    <pivotField axis="axisCol" compact="0" outline="0" subtotalTop="0" showAll="0" includeNewItemsInFilter="1">
      <items count="6">
        <item m="1" x="4"/>
        <item x="0"/>
        <item x="1"/>
        <item x="2"/>
        <item x="3"/>
        <item t="default"/>
      </items>
    </pivotField>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3">
    <i>
      <x/>
    </i>
    <i>
      <x v="1"/>
    </i>
    <i>
      <x v="2"/>
    </i>
    <i>
      <x v="3"/>
    </i>
    <i>
      <x v="4"/>
    </i>
    <i>
      <x v="5"/>
    </i>
    <i>
      <x v="6"/>
    </i>
    <i>
      <x v="7"/>
    </i>
    <i>
      <x v="8"/>
    </i>
    <i>
      <x v="9"/>
    </i>
    <i>
      <x v="10"/>
    </i>
    <i>
      <x v="11"/>
    </i>
    <i>
      <x v="12"/>
    </i>
  </rowItems>
  <colFields count="1">
    <field x="3"/>
  </colFields>
  <colItems count="4">
    <i>
      <x v="1"/>
    </i>
    <i>
      <x v="2"/>
    </i>
    <i>
      <x v="3"/>
    </i>
    <i>
      <x v="4"/>
    </i>
  </colItems>
  <pageFields count="1">
    <pageField fld="4" item="0" hier="0"/>
  </pageFields>
  <dataFields count="1">
    <dataField name="Dispensings per User" fld="13" baseField="0" baseItem="0"/>
  </dataFields>
  <formats count="11">
    <format dxfId="46">
      <pivotArea field="4" type="button" dataOnly="0" labelOnly="1" outline="0" axis="axisPage" fieldPosition="0"/>
    </format>
    <format dxfId="45">
      <pivotArea dataOnly="0" labelOnly="1" outline="0" fieldPosition="0">
        <references count="1">
          <reference field="4" count="1">
            <x v="4"/>
          </reference>
        </references>
      </pivotArea>
    </format>
    <format dxfId="44">
      <pivotArea outline="0" fieldPosition="0"/>
    </format>
    <format dxfId="43">
      <pivotArea field="-2" type="button" dataOnly="0" labelOnly="1" outline="0" axis="axisValues" fieldPosition="0"/>
    </format>
    <format dxfId="42">
      <pivotArea type="topRight" dataOnly="0" labelOnly="1" outline="0" fieldPosition="0"/>
    </format>
    <format dxfId="41">
      <pivotArea dataOnly="0" labelOnly="1" outline="0" fieldPosition="0">
        <references count="1">
          <reference field="4294967294" count="1">
            <x v="0"/>
          </reference>
        </references>
      </pivotArea>
    </format>
    <format dxfId="40">
      <pivotArea field="4" type="button" dataOnly="0" labelOnly="1" outline="0" axis="axisPage" fieldPosition="0"/>
    </format>
    <format dxfId="39">
      <pivotArea dataOnly="0" labelOnly="1" outline="0" fieldPosition="0">
        <references count="1">
          <reference field="4" count="1">
            <x v="4"/>
          </reference>
        </references>
      </pivotArea>
    </format>
    <format dxfId="38">
      <pivotArea dataOnly="0" labelOnly="1" outline="0" fieldPosition="0">
        <references count="1">
          <reference field="3" count="0"/>
        </references>
      </pivotArea>
    </format>
    <format dxfId="37">
      <pivotArea dataOnly="0" labelOnly="1" outline="0" fieldPosition="0">
        <references count="1">
          <reference field="4" count="1">
            <x v="0"/>
          </reference>
        </references>
      </pivotArea>
    </format>
    <format dxfId="36">
      <pivotArea outline="0" fieldPosition="0">
        <references count="1">
          <reference field="1" count="5" selected="0">
            <x v="0"/>
            <x v="1"/>
            <x v="2"/>
            <x v="3"/>
            <x v="4"/>
          </reference>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
  <location ref="A6:E20" firstHeaderRow="1" firstDataRow="2" firstDataCol="1" rowPageCount="1" colPageCount="1"/>
  <pivotFields count="15">
    <pivotField compact="0" outline="0" subtotalTop="0" showAll="0" includeNewItemsInFilter="1"/>
    <pivotField axis="axisRow" compact="0" outline="0" subtotalTop="0" showAll="0" includeNewItemsInFilter="1" defaultSubtotal="0">
      <items count="13">
        <item x="10"/>
        <item x="9"/>
        <item x="8"/>
        <item x="11"/>
        <item x="12"/>
        <item x="7"/>
        <item x="5"/>
        <item x="6"/>
        <item x="4"/>
        <item x="3"/>
        <item x="2"/>
        <item x="1"/>
        <item x="0"/>
      </items>
    </pivotField>
    <pivotField compact="0" outline="0" subtotalTop="0" showAll="0" includeNewItemsInFilter="1" defaultSubtotal="0"/>
    <pivotField name="Age Group (Years)" axis="axisCol" compact="0" outline="0" subtotalTop="0" showAll="0" includeNewItemsInFilter="1">
      <items count="6">
        <item m="1" x="4"/>
        <item x="0"/>
        <item x="1"/>
        <item x="2"/>
        <item x="3"/>
        <item t="default"/>
      </items>
    </pivotField>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3">
    <i>
      <x/>
    </i>
    <i>
      <x v="1"/>
    </i>
    <i>
      <x v="2"/>
    </i>
    <i>
      <x v="3"/>
    </i>
    <i>
      <x v="4"/>
    </i>
    <i>
      <x v="5"/>
    </i>
    <i>
      <x v="6"/>
    </i>
    <i>
      <x v="7"/>
    </i>
    <i>
      <x v="8"/>
    </i>
    <i>
      <x v="9"/>
    </i>
    <i>
      <x v="10"/>
    </i>
    <i>
      <x v="11"/>
    </i>
    <i>
      <x v="12"/>
    </i>
  </rowItems>
  <colFields count="1">
    <field x="3"/>
  </colFields>
  <colItems count="4">
    <i>
      <x v="1"/>
    </i>
    <i>
      <x v="2"/>
    </i>
    <i>
      <x v="3"/>
    </i>
    <i>
      <x v="4"/>
    </i>
  </colItems>
  <pageFields count="1">
    <pageField fld="4" item="0" hier="0"/>
  </pageFields>
  <dataFields count="1">
    <dataField name="Dispensings per User" fld="13" baseField="0" baseItem="0"/>
  </dataFields>
  <formats count="10">
    <format dxfId="35">
      <pivotArea field="4" type="button" dataOnly="0" labelOnly="1" outline="0" axis="axisPage" fieldPosition="0"/>
    </format>
    <format dxfId="34">
      <pivotArea dataOnly="0" labelOnly="1" outline="0" fieldPosition="0">
        <references count="1">
          <reference field="4" count="1">
            <x v="4"/>
          </reference>
        </references>
      </pivotArea>
    </format>
    <format dxfId="33">
      <pivotArea outline="0" fieldPosition="0"/>
    </format>
    <format dxfId="32">
      <pivotArea field="-2" type="button" dataOnly="0" labelOnly="1" outline="0" axis="axisValues" fieldPosition="0"/>
    </format>
    <format dxfId="31">
      <pivotArea type="topRight" dataOnly="0" labelOnly="1" outline="0" fieldPosition="0"/>
    </format>
    <format dxfId="30">
      <pivotArea dataOnly="0" labelOnly="1" outline="0" fieldPosition="0">
        <references count="1">
          <reference field="4294967294" count="1">
            <x v="0"/>
          </reference>
        </references>
      </pivotArea>
    </format>
    <format dxfId="29">
      <pivotArea field="4" type="button" dataOnly="0" labelOnly="1" outline="0" axis="axisPage" fieldPosition="0"/>
    </format>
    <format dxfId="28">
      <pivotArea dataOnly="0" labelOnly="1" outline="0" fieldPosition="0">
        <references count="1">
          <reference field="4" count="1">
            <x v="4"/>
          </reference>
        </references>
      </pivotArea>
    </format>
    <format dxfId="27">
      <pivotArea dataOnly="0" labelOnly="1" outline="0" fieldPosition="0">
        <references count="1">
          <reference field="3" count="0"/>
        </references>
      </pivotArea>
    </format>
    <format dxfId="26">
      <pivotArea outline="0" fieldPosition="0">
        <references count="1">
          <reference field="1" count="5" selected="0">
            <x v="0"/>
            <x v="1"/>
            <x v="2"/>
            <x v="3"/>
            <x v="4"/>
          </reference>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
  <location ref="A6:E20" firstHeaderRow="1" firstDataRow="2" firstDataCol="1" rowPageCount="1" colPageCount="1"/>
  <pivotFields count="15">
    <pivotField compact="0" outline="0" subtotalTop="0" showAll="0" includeNewItemsInFilter="1"/>
    <pivotField axis="axisRow" compact="0" outline="0" subtotalTop="0" showAll="0" includeNewItemsInFilter="1" defaultSubtotal="0">
      <items count="13">
        <item x="10"/>
        <item x="9"/>
        <item x="8"/>
        <item x="11"/>
        <item x="12"/>
        <item x="7"/>
        <item x="5"/>
        <item x="6"/>
        <item x="4"/>
        <item x="3"/>
        <item x="2"/>
        <item x="1"/>
        <item x="0"/>
      </items>
    </pivotField>
    <pivotField compact="0" outline="0" subtotalTop="0" showAll="0" includeNewItemsInFilter="1" defaultSubtotal="0"/>
    <pivotField name="Age Group (Years)" axis="axisCol" compact="0" outline="0" subtotalTop="0" showAll="0" includeNewItemsInFilter="1">
      <items count="6">
        <item m="1" x="4"/>
        <item x="0"/>
        <item x="1"/>
        <item x="2"/>
        <item x="3"/>
        <item t="default"/>
      </items>
    </pivotField>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3">
    <i>
      <x/>
    </i>
    <i>
      <x v="1"/>
    </i>
    <i>
      <x v="2"/>
    </i>
    <i>
      <x v="3"/>
    </i>
    <i>
      <x v="4"/>
    </i>
    <i>
      <x v="5"/>
    </i>
    <i>
      <x v="6"/>
    </i>
    <i>
      <x v="7"/>
    </i>
    <i>
      <x v="8"/>
    </i>
    <i>
      <x v="9"/>
    </i>
    <i>
      <x v="10"/>
    </i>
    <i>
      <x v="11"/>
    </i>
    <i>
      <x v="12"/>
    </i>
  </rowItems>
  <colFields count="1">
    <field x="3"/>
  </colFields>
  <colItems count="4">
    <i>
      <x v="1"/>
    </i>
    <i>
      <x v="2"/>
    </i>
    <i>
      <x v="3"/>
    </i>
    <i>
      <x v="4"/>
    </i>
  </colItems>
  <pageFields count="1">
    <pageField fld="4" item="0" hier="0"/>
  </pageFields>
  <dataFields count="1">
    <dataField name="Days per Dispensing" fld="14" baseField="0" baseItem="0"/>
  </dataFields>
  <formats count="12">
    <format dxfId="25">
      <pivotArea field="4" type="button" dataOnly="0" labelOnly="1" outline="0" axis="axisPage" fieldPosition="0"/>
    </format>
    <format dxfId="24">
      <pivotArea dataOnly="0" labelOnly="1" outline="0" fieldPosition="0">
        <references count="1">
          <reference field="4" count="1">
            <x v="4"/>
          </reference>
        </references>
      </pivotArea>
    </format>
    <format dxfId="23">
      <pivotArea outline="0" fieldPosition="0"/>
    </format>
    <format dxfId="22">
      <pivotArea field="-2" type="button" dataOnly="0" labelOnly="1" outline="0" axis="axisValues" fieldPosition="0"/>
    </format>
    <format dxfId="21">
      <pivotArea type="topRight" dataOnly="0" labelOnly="1" outline="0" fieldPosition="0"/>
    </format>
    <format dxfId="20">
      <pivotArea field="4" type="button" dataOnly="0" labelOnly="1" outline="0" axis="axisPage" fieldPosition="0"/>
    </format>
    <format dxfId="19">
      <pivotArea dataOnly="0" labelOnly="1" outline="0" fieldPosition="0">
        <references count="1">
          <reference field="4" count="1">
            <x v="4"/>
          </reference>
        </references>
      </pivotArea>
    </format>
    <format dxfId="18">
      <pivotArea type="origin" dataOnly="0" labelOnly="1" outline="0" fieldPosition="0"/>
    </format>
    <format dxfId="17">
      <pivotArea field="3" type="button" dataOnly="0" labelOnly="1" outline="0" axis="axisCol" fieldPosition="0"/>
    </format>
    <format dxfId="16">
      <pivotArea type="topRight" dataOnly="0" labelOnly="1" outline="0" fieldPosition="0"/>
    </format>
    <format dxfId="15">
      <pivotArea dataOnly="0" labelOnly="1" outline="0" fieldPosition="0">
        <references count="1">
          <reference field="3" count="0"/>
        </references>
      </pivotArea>
    </format>
    <format dxfId="14">
      <pivotArea outline="0" fieldPosition="0">
        <references count="1">
          <reference field="1" count="5" selected="0">
            <x v="0"/>
            <x v="1"/>
            <x v="2"/>
            <x v="3"/>
            <x v="4"/>
          </reference>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13.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
  <location ref="A6:C20" firstHeaderRow="1" firstDataRow="2" firstDataCol="1" rowPageCount="1" colPageCount="1"/>
  <pivotFields count="15">
    <pivotField compact="0" outline="0" subtotalTop="0" showAll="0" includeNewItemsInFilter="1"/>
    <pivotField axis="axisRow" compact="0" outline="0" subtotalTop="0" showAll="0" includeNewItemsInFilter="1" defaultSubtotal="0">
      <items count="13">
        <item x="10"/>
        <item x="9"/>
        <item x="8"/>
        <item x="11"/>
        <item x="12"/>
        <item x="7"/>
        <item x="5"/>
        <item x="6"/>
        <item x="4"/>
        <item x="3"/>
        <item x="2"/>
        <item x="1"/>
        <item x="0"/>
      </items>
    </pivotField>
    <pivotField axis="axisCol" compact="0" outline="0" subtotalTop="0" showAll="0" includeNewItemsInFilter="1" defaultSubtotal="0">
      <items count="2">
        <item x="0"/>
        <item x="1"/>
      </items>
    </pivotField>
    <pivotField compact="0" outline="0" subtotalTop="0" showAll="0" includeNewItemsInFilter="1">
      <items count="6">
        <item m="1" x="4"/>
        <item x="0"/>
        <item x="1"/>
        <item x="2"/>
        <item x="3"/>
        <item t="default"/>
      </items>
    </pivotField>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3">
    <i>
      <x/>
    </i>
    <i>
      <x v="1"/>
    </i>
    <i>
      <x v="2"/>
    </i>
    <i>
      <x v="3"/>
    </i>
    <i>
      <x v="4"/>
    </i>
    <i>
      <x v="5"/>
    </i>
    <i>
      <x v="6"/>
    </i>
    <i>
      <x v="7"/>
    </i>
    <i>
      <x v="8"/>
    </i>
    <i>
      <x v="9"/>
    </i>
    <i>
      <x v="10"/>
    </i>
    <i>
      <x v="11"/>
    </i>
    <i>
      <x v="12"/>
    </i>
  </rowItems>
  <colFields count="1">
    <field x="2"/>
  </colFields>
  <colItems count="2">
    <i>
      <x/>
    </i>
    <i>
      <x v="1"/>
    </i>
  </colItems>
  <pageFields count="1">
    <pageField fld="4" item="0" hier="0"/>
  </pageFields>
  <dataFields count="1">
    <dataField name="Days per Dispensing" fld="14" baseField="0" baseItem="0"/>
  </dataFields>
  <formats count="14">
    <format dxfId="13">
      <pivotArea field="4" type="button" dataOnly="0" labelOnly="1" outline="0" axis="axisPage" fieldPosition="0"/>
    </format>
    <format dxfId="12">
      <pivotArea dataOnly="0" labelOnly="1" outline="0" fieldPosition="0">
        <references count="1">
          <reference field="4" count="1">
            <x v="4"/>
          </reference>
        </references>
      </pivotArea>
    </format>
    <format dxfId="11">
      <pivotArea outline="0" fieldPosition="0"/>
    </format>
    <format dxfId="10">
      <pivotArea field="-2" type="button" dataOnly="0" labelOnly="1" outline="0" axis="axisValues" fieldPosition="0"/>
    </format>
    <format dxfId="9">
      <pivotArea type="topRight" dataOnly="0" labelOnly="1" outline="0" fieldPosition="0"/>
    </format>
    <format dxfId="8">
      <pivotArea type="origin" dataOnly="0" labelOnly="1" outline="0" fieldPosition="0"/>
    </format>
    <format dxfId="7">
      <pivotArea field="3" type="button" dataOnly="0" labelOnly="1" outline="0"/>
    </format>
    <format dxfId="6">
      <pivotArea type="topRight" dataOnly="0" labelOnly="1" outline="0" fieldPosition="0"/>
    </format>
    <format dxfId="5">
      <pivotArea field="4" type="button" dataOnly="0" labelOnly="1" outline="0" axis="axisPage" fieldPosition="0"/>
    </format>
    <format dxfId="4">
      <pivotArea dataOnly="0" labelOnly="1" outline="0" fieldPosition="0">
        <references count="1">
          <reference field="4" count="1">
            <x v="4"/>
          </reference>
        </references>
      </pivotArea>
    </format>
    <format dxfId="3">
      <pivotArea field="4" type="button" dataOnly="0" labelOnly="1" outline="0" axis="axisPage" fieldPosition="0"/>
    </format>
    <format dxfId="2">
      <pivotArea dataOnly="0" labelOnly="1" outline="0" fieldPosition="0">
        <references count="1">
          <reference field="4" count="1">
            <x v="4"/>
          </reference>
        </references>
      </pivotArea>
    </format>
    <format dxfId="1">
      <pivotArea dataOnly="0" labelOnly="1" outline="0" fieldPosition="0">
        <references count="1">
          <reference field="2" count="0"/>
        </references>
      </pivotArea>
    </format>
    <format dxfId="0">
      <pivotArea outline="0" fieldPosition="0">
        <references count="1">
          <reference field="1" count="5" selected="0">
            <x v="0"/>
            <x v="1"/>
            <x v="2"/>
            <x v="3"/>
            <x v="4"/>
          </reference>
        </references>
      </pivotArea>
    </format>
  </formats>
  <chartFormats count="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6" showMemberPropertyTips="0" enableDrill="0" rowGrandTotals="0" colGrandTotals="0" itemPrintTitles="1" createdVersion="1" indent="0" compact="0" compactData="0" gridDropZones="1">
  <location ref="A6:D20" firstHeaderRow="2" firstDataRow="2" firstDataCol="3" rowPageCount="1" colPageCount="1"/>
  <pivotFields count="15">
    <pivotField compact="0" outline="0" subtotalTop="0" showAll="0" includeNewItemsInFilter="1"/>
    <pivotField axis="axisRow" compact="0" outline="0" subtotalTop="0" showAll="0" includeNewItemsInFilter="1" defaultSubtotal="0">
      <items count="13">
        <item sd="0" x="10"/>
        <item sd="0" x="9"/>
        <item sd="0" x="8"/>
        <item sd="0" x="11"/>
        <item sd="0" x="12"/>
        <item sd="0" x="7"/>
        <item sd="0" x="5"/>
        <item sd="0" x="6"/>
        <item sd="0" x="4"/>
        <item sd="0" x="3"/>
        <item sd="0" x="2"/>
        <item sd="0" x="1"/>
        <item sd="0" x="0"/>
      </items>
    </pivotField>
    <pivotField axis="axisRow" compact="0" outline="0" subtotalTop="0" showAll="0" includeNewItemsInFilter="1" defaultSubtotal="0">
      <items count="2">
        <item x="0"/>
        <item x="1"/>
      </items>
    </pivotField>
    <pivotField name="Age Group (Years)" axis="axisRow" compact="0" outline="0" subtotalTop="0" showAll="0" includeNewItemsInFilter="1">
      <items count="6">
        <item m="1" x="4"/>
        <item x="0"/>
        <item x="1"/>
        <item x="2"/>
        <item x="3"/>
        <item t="default"/>
      </items>
    </pivotField>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13">
    <i>
      <x/>
    </i>
    <i>
      <x v="1"/>
    </i>
    <i>
      <x v="2"/>
    </i>
    <i>
      <x v="3"/>
    </i>
    <i>
      <x v="4"/>
    </i>
    <i>
      <x v="5"/>
    </i>
    <i>
      <x v="6"/>
    </i>
    <i>
      <x v="7"/>
    </i>
    <i>
      <x v="8"/>
    </i>
    <i>
      <x v="9"/>
    </i>
    <i>
      <x v="10"/>
    </i>
    <i>
      <x v="11"/>
    </i>
    <i>
      <x v="12"/>
    </i>
  </rowItems>
  <colItems count="1">
    <i/>
  </colItems>
  <pageFields count="1">
    <pageField fld="4" item="0" hier="0"/>
  </pageFields>
  <dataFields count="1">
    <dataField name="Users per 100,000 Enrollees" fld="10" baseField="0" baseItem="0" numFmtId="4"/>
  </dataFields>
  <formats count="8">
    <format dxfId="138">
      <pivotArea field="4" type="button" dataOnly="0" labelOnly="1" outline="0" axis="axisPage" fieldPosition="0"/>
    </format>
    <format dxfId="137">
      <pivotArea dataOnly="0" labelOnly="1" outline="0" fieldPosition="0">
        <references count="1">
          <reference field="4" count="1">
            <x v="4"/>
          </reference>
        </references>
      </pivotArea>
    </format>
    <format dxfId="136">
      <pivotArea outline="0" fieldPosition="0"/>
    </format>
    <format dxfId="135">
      <pivotArea type="topRight" dataOnly="0" labelOnly="1" outline="0" fieldPosition="0"/>
    </format>
    <format dxfId="134">
      <pivotArea field="4" type="button" dataOnly="0" labelOnly="1" outline="0" axis="axisPage" fieldPosition="0"/>
    </format>
    <format dxfId="133">
      <pivotArea dataOnly="0" labelOnly="1" outline="0" fieldPosition="0">
        <references count="1">
          <reference field="4" count="1">
            <x v="3"/>
          </reference>
        </references>
      </pivotArea>
    </format>
    <format dxfId="132">
      <pivotArea field="3" type="button" dataOnly="0" labelOnly="1" outline="0" axis="axisRow" fieldPosition="2"/>
    </format>
    <format dxfId="131">
      <pivotArea dataOnly="0" labelOnly="1" outline="0" fieldPosition="0">
        <references count="1">
          <reference field="4"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F20" firstHeaderRow="1" firstDataRow="2" firstDataCol="3" rowPageCount="1" colPageCount="1"/>
  <pivotFields count="15">
    <pivotField compact="0" outline="0" subtotalTop="0" showAll="0" includeNewItemsInFilter="1"/>
    <pivotField axis="axisRow" compact="0" outline="0" subtotalTop="0" showAll="0" includeNewItemsInFilter="1" defaultSubtotal="0">
      <items count="13">
        <item sd="0" x="10"/>
        <item sd="0" x="9"/>
        <item sd="0" x="8"/>
        <item sd="0" x="11"/>
        <item sd="0" x="12"/>
        <item sd="0" x="7"/>
        <item sd="0" x="5"/>
        <item sd="0" x="6"/>
        <item sd="0" x="4"/>
        <item sd="0" x="3"/>
        <item sd="0" x="2"/>
        <item sd="0" x="1"/>
        <item sd="0" x="0"/>
      </items>
    </pivotField>
    <pivotField axis="axisRow" compact="0" outline="0" subtotalTop="0" showAll="0" includeNewItemsInFilter="1" defaultSubtotal="0">
      <items count="2">
        <item x="0"/>
        <item x="1"/>
      </items>
    </pivotField>
    <pivotField name="Age Group (Years)" axis="axisRow" compact="0" outline="0" subtotalTop="0" showAll="0" includeNewItemsInFilter="1">
      <items count="6">
        <item m="1" x="4"/>
        <item x="0"/>
        <item x="1"/>
        <item x="2"/>
        <item x="3"/>
        <item t="default"/>
      </items>
    </pivotField>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1"/>
    <field x="2"/>
    <field x="3"/>
  </rowFields>
  <rowItems count="13">
    <i>
      <x/>
    </i>
    <i>
      <x v="1"/>
    </i>
    <i>
      <x v="2"/>
    </i>
    <i>
      <x v="3"/>
    </i>
    <i>
      <x v="4"/>
    </i>
    <i>
      <x v="5"/>
    </i>
    <i>
      <x v="6"/>
    </i>
    <i>
      <x v="7"/>
    </i>
    <i>
      <x v="8"/>
    </i>
    <i>
      <x v="9"/>
    </i>
    <i>
      <x v="10"/>
    </i>
    <i>
      <x v="11"/>
    </i>
    <i>
      <x v="12"/>
    </i>
  </rowItems>
  <colFields count="1">
    <field x="-2"/>
  </colFields>
  <colItems count="3">
    <i>
      <x/>
    </i>
    <i i="1">
      <x v="1"/>
    </i>
    <i i="2">
      <x v="2"/>
    </i>
  </colItems>
  <pageFields count="1">
    <pageField fld="4" item="0" hier="0"/>
  </pageFields>
  <dataFields count="3">
    <dataField name="Days Supplied per User" fld="12" baseField="0" baseItem="0" numFmtId="3"/>
    <dataField name="Dispensings per User" fld="13" baseField="0" baseItem="0"/>
    <dataField name="Days per Dispensing" fld="14" baseField="0" baseItem="0"/>
  </dataFields>
  <formats count="22">
    <format dxfId="130">
      <pivotArea field="4" type="button" dataOnly="0" labelOnly="1" outline="0" axis="axisPage" fieldPosition="0"/>
    </format>
    <format dxfId="129">
      <pivotArea dataOnly="0" labelOnly="1" outline="0" fieldPosition="0">
        <references count="1">
          <reference field="4" count="1">
            <x v="4"/>
          </reference>
        </references>
      </pivotArea>
    </format>
    <format dxfId="128">
      <pivotArea outline="0" fieldPosition="0"/>
    </format>
    <format dxfId="127">
      <pivotArea field="-2" type="button" dataOnly="0" labelOnly="1" outline="0" axis="axisCol" fieldPosition="0"/>
    </format>
    <format dxfId="126">
      <pivotArea type="topRight" dataOnly="0" labelOnly="1" outline="0" fieldPosition="0"/>
    </format>
    <format dxfId="125">
      <pivotArea dataOnly="0" labelOnly="1" outline="0" fieldPosition="0">
        <references count="1">
          <reference field="4294967294" count="2">
            <x v="0"/>
            <x v="1"/>
          </reference>
        </references>
      </pivotArea>
    </format>
    <format dxfId="124">
      <pivotArea outline="0" fieldPosition="0"/>
    </format>
    <format dxfId="123">
      <pivotArea field="-2" type="button" dataOnly="0" labelOnly="1" outline="0" axis="axisCol" fieldPosition="0"/>
    </format>
    <format dxfId="122">
      <pivotArea type="topRight" dataOnly="0" labelOnly="1" outline="0" fieldPosition="0"/>
    </format>
    <format dxfId="121">
      <pivotArea dataOnly="0" labelOnly="1" outline="0" fieldPosition="0">
        <references count="1">
          <reference field="4294967294" count="3">
            <x v="0"/>
            <x v="1"/>
            <x v="2"/>
          </reference>
        </references>
      </pivotArea>
    </format>
    <format dxfId="120">
      <pivotArea dataOnly="0" labelOnly="1" outline="0" fieldPosition="0">
        <references count="1">
          <reference field="4294967294" count="3">
            <x v="0"/>
            <x v="1"/>
            <x v="2"/>
          </reference>
        </references>
      </pivotArea>
    </format>
    <format dxfId="119">
      <pivotArea dataOnly="0" labelOnly="1" outline="0" fieldPosition="0">
        <references count="1">
          <reference field="4294967294" count="3">
            <x v="0"/>
            <x v="1"/>
            <x v="2"/>
          </reference>
        </references>
      </pivotArea>
    </format>
    <format dxfId="118">
      <pivotArea dataOnly="0" labelOnly="1" outline="0" fieldPosition="0">
        <references count="1">
          <reference field="4294967294" count="3">
            <x v="0"/>
            <x v="1"/>
            <x v="2"/>
          </reference>
        </references>
      </pivotArea>
    </format>
    <format dxfId="117">
      <pivotArea outline="0" fieldPosition="0">
        <references count="3">
          <reference field="1" count="1" selected="0">
            <x v="6"/>
          </reference>
          <reference field="2" count="1" selected="0">
            <x v="1"/>
          </reference>
          <reference field="3" count="1" selected="0">
            <x v="4"/>
          </reference>
        </references>
      </pivotArea>
    </format>
    <format dxfId="116">
      <pivotArea dataOnly="0" labelOnly="1" outline="0" offset="IV256" fieldPosition="0">
        <references count="1">
          <reference field="1" count="1">
            <x v="6"/>
          </reference>
        </references>
      </pivotArea>
    </format>
    <format dxfId="115">
      <pivotArea dataOnly="0" labelOnly="1" outline="0" offset="IV256" fieldPosition="0">
        <references count="2">
          <reference field="1" count="1" selected="0">
            <x v="6"/>
          </reference>
          <reference field="2" count="1">
            <x v="1"/>
          </reference>
        </references>
      </pivotArea>
    </format>
    <format dxfId="114">
      <pivotArea dataOnly="0" labelOnly="1" outline="0" fieldPosition="0">
        <references count="3">
          <reference field="1" count="1" selected="0">
            <x v="6"/>
          </reference>
          <reference field="2" count="1" selected="0">
            <x v="1"/>
          </reference>
          <reference field="3" count="1">
            <x v="4"/>
          </reference>
        </references>
      </pivotArea>
    </format>
    <format dxfId="113">
      <pivotArea outline="0" fieldPosition="0">
        <references count="3">
          <reference field="1" count="1" selected="0">
            <x v="6"/>
          </reference>
          <reference field="2" count="1" selected="0">
            <x v="1"/>
          </reference>
          <reference field="3" count="1" selected="0">
            <x v="4"/>
          </reference>
        </references>
      </pivotArea>
    </format>
    <format dxfId="112">
      <pivotArea dataOnly="0" labelOnly="1" outline="0" offset="IV256" fieldPosition="0">
        <references count="1">
          <reference field="1" count="1">
            <x v="6"/>
          </reference>
        </references>
      </pivotArea>
    </format>
    <format dxfId="111">
      <pivotArea dataOnly="0" labelOnly="1" outline="0" offset="IV256" fieldPosition="0">
        <references count="2">
          <reference field="1" count="1" selected="0">
            <x v="6"/>
          </reference>
          <reference field="2" count="1">
            <x v="1"/>
          </reference>
        </references>
      </pivotArea>
    </format>
    <format dxfId="110">
      <pivotArea dataOnly="0" labelOnly="1" outline="0" fieldPosition="0">
        <references count="3">
          <reference field="1" count="1" selected="0">
            <x v="6"/>
          </reference>
          <reference field="2" count="1" selected="0">
            <x v="1"/>
          </reference>
          <reference field="3" count="1">
            <x v="4"/>
          </reference>
        </references>
      </pivotArea>
    </format>
    <format dxfId="109">
      <pivotArea field="3"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6" showMemberPropertyTips="0" enableDrill="0" rowGrandTotals="0" colGrandTotals="0" itemPrintTitles="1" createdVersion="1" indent="0" compact="0" compactData="0" gridDropZones="1" chartFormat="1">
  <location ref="A6:E20" firstHeaderRow="1" firstDataRow="2" firstDataCol="1" rowPageCount="1" colPageCount="1"/>
  <pivotFields count="15">
    <pivotField compact="0" outline="0" subtotalTop="0" showAll="0" includeNewItemsInFilter="1"/>
    <pivotField axis="axisRow" compact="0" outline="0" subtotalTop="0" showAll="0" includeNewItemsInFilter="1" defaultSubtotal="0">
      <items count="13">
        <item x="10"/>
        <item x="9"/>
        <item x="8"/>
        <item x="11"/>
        <item x="12"/>
        <item x="7"/>
        <item x="5"/>
        <item x="6"/>
        <item x="4"/>
        <item x="3"/>
        <item x="2"/>
        <item x="1"/>
        <item x="0"/>
      </items>
    </pivotField>
    <pivotField compact="0" outline="0" subtotalTop="0" showAll="0" includeNewItemsInFilter="1" defaultSubtotal="0"/>
    <pivotField name="Age Group (Years)" axis="axisCol" compact="0" outline="0" subtotalTop="0" showAll="0" includeNewItemsInFilter="1">
      <items count="6">
        <item m="1" x="4"/>
        <item x="0"/>
        <item x="1"/>
        <item x="2"/>
        <item x="3"/>
        <item t="default"/>
      </items>
    </pivotField>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3">
    <i>
      <x/>
    </i>
    <i>
      <x v="1"/>
    </i>
    <i>
      <x v="2"/>
    </i>
    <i>
      <x v="3"/>
    </i>
    <i>
      <x v="4"/>
    </i>
    <i>
      <x v="5"/>
    </i>
    <i>
      <x v="6"/>
    </i>
    <i>
      <x v="7"/>
    </i>
    <i>
      <x v="8"/>
    </i>
    <i>
      <x v="9"/>
    </i>
    <i>
      <x v="10"/>
    </i>
    <i>
      <x v="11"/>
    </i>
    <i>
      <x v="12"/>
    </i>
  </rowItems>
  <colFields count="1">
    <field x="3"/>
  </colFields>
  <colItems count="4">
    <i>
      <x v="1"/>
    </i>
    <i>
      <x v="2"/>
    </i>
    <i>
      <x v="3"/>
    </i>
    <i>
      <x v="4"/>
    </i>
  </colItems>
  <pageFields count="1">
    <pageField fld="4" item="0" hier="0"/>
  </pageFields>
  <dataFields count="1">
    <dataField name="Number of Users" fld="7" baseField="1" baseItem="0" numFmtId="3"/>
  </dataFields>
  <formats count="11">
    <format dxfId="108">
      <pivotArea outline="0" fieldPosition="0"/>
    </format>
    <format dxfId="107">
      <pivotArea type="topRight" dataOnly="0" labelOnly="1" outline="0" fieldPosition="0"/>
    </format>
    <format dxfId="106">
      <pivotArea field="4" type="button" dataOnly="0" labelOnly="1" outline="0" axis="axisPage" fieldPosition="0"/>
    </format>
    <format dxfId="105">
      <pivotArea dataOnly="0" labelOnly="1" outline="0" fieldPosition="0">
        <references count="1">
          <reference field="4" count="1">
            <x v="4"/>
          </reference>
        </references>
      </pivotArea>
    </format>
    <format dxfId="104">
      <pivotArea field="4" type="button" dataOnly="0" labelOnly="1" outline="0" axis="axisPage" fieldPosition="0"/>
    </format>
    <format dxfId="103">
      <pivotArea dataOnly="0" labelOnly="1" outline="0" fieldPosition="0">
        <references count="1">
          <reference field="4" count="1">
            <x v="4"/>
          </reference>
        </references>
      </pivotArea>
    </format>
    <format dxfId="102">
      <pivotArea type="origin" dataOnly="0" labelOnly="1" outline="0" fieldPosition="0"/>
    </format>
    <format dxfId="101">
      <pivotArea dataOnly="0" labelOnly="1" outline="0" fieldPosition="0">
        <references count="1">
          <reference field="3" count="0"/>
        </references>
      </pivotArea>
    </format>
    <format dxfId="100">
      <pivotArea field="3" type="button" dataOnly="0" labelOnly="1" outline="0" axis="axisCol" fieldPosition="0"/>
    </format>
    <format dxfId="99">
      <pivotArea field="3" type="button" dataOnly="0" labelOnly="1" outline="0" axis="axisCol" fieldPosition="0"/>
    </format>
    <format dxfId="98">
      <pivotArea dataOnly="0" labelOnly="1" outline="0" fieldPosition="0">
        <references count="1">
          <reference field="4" count="1">
            <x v="0"/>
          </reference>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6" showMemberPropertyTips="0" enableDrill="0" rowGrandTotals="0" colGrandTotals="0" itemPrintTitles="1" createdVersion="1" indent="0" compact="0" compactData="0" gridDropZones="1" chartFormat="1">
  <location ref="A6:C20" firstHeaderRow="1" firstDataRow="2" firstDataCol="1" rowPageCount="1" colPageCount="1"/>
  <pivotFields count="15">
    <pivotField compact="0" outline="0" subtotalTop="0" showAll="0" includeNewItemsInFilter="1"/>
    <pivotField axis="axisRow" compact="0" outline="0" subtotalTop="0" showAll="0" includeNewItemsInFilter="1" defaultSubtotal="0">
      <items count="13">
        <item x="10"/>
        <item x="9"/>
        <item x="8"/>
        <item x="11"/>
        <item x="12"/>
        <item x="7"/>
        <item x="5"/>
        <item x="6"/>
        <item x="4"/>
        <item x="3"/>
        <item x="2"/>
        <item x="1"/>
        <item x="0"/>
      </items>
    </pivotField>
    <pivotField axis="axisCol" compact="0" outline="0" subtotalTop="0" showAll="0" includeNewItemsInFilter="1" defaultSubtotal="0">
      <items count="2">
        <item x="0"/>
        <item x="1"/>
      </items>
    </pivotField>
    <pivotField compact="0" outline="0" subtotalTop="0" showAll="0" includeNewItemsInFilter="1"/>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3">
    <i>
      <x/>
    </i>
    <i>
      <x v="1"/>
    </i>
    <i>
      <x v="2"/>
    </i>
    <i>
      <x v="3"/>
    </i>
    <i>
      <x v="4"/>
    </i>
    <i>
      <x v="5"/>
    </i>
    <i>
      <x v="6"/>
    </i>
    <i>
      <x v="7"/>
    </i>
    <i>
      <x v="8"/>
    </i>
    <i>
      <x v="9"/>
    </i>
    <i>
      <x v="10"/>
    </i>
    <i>
      <x v="11"/>
    </i>
    <i>
      <x v="12"/>
    </i>
  </rowItems>
  <colFields count="1">
    <field x="2"/>
  </colFields>
  <colItems count="2">
    <i>
      <x/>
    </i>
    <i>
      <x v="1"/>
    </i>
  </colItems>
  <pageFields count="1">
    <pageField fld="4" item="0" hier="0"/>
  </pageFields>
  <dataFields count="1">
    <dataField name="Number of Users" fld="7" baseField="1" baseItem="0" numFmtId="3"/>
  </dataFields>
  <formats count="11">
    <format dxfId="97">
      <pivotArea outline="0" fieldPosition="0"/>
    </format>
    <format dxfId="96">
      <pivotArea type="topRight" dataOnly="0" labelOnly="1" outline="0" fieldPosition="0"/>
    </format>
    <format dxfId="95">
      <pivotArea field="4" type="button" dataOnly="0" labelOnly="1" outline="0" axis="axisPage" fieldPosition="0"/>
    </format>
    <format dxfId="94">
      <pivotArea dataOnly="0" labelOnly="1" outline="0" fieldPosition="0">
        <references count="1">
          <reference field="4" count="1">
            <x v="4"/>
          </reference>
        </references>
      </pivotArea>
    </format>
    <format dxfId="93">
      <pivotArea field="4" type="button" dataOnly="0" labelOnly="1" outline="0" axis="axisPage" fieldPosition="0"/>
    </format>
    <format dxfId="92">
      <pivotArea dataOnly="0" labelOnly="1" outline="0" fieldPosition="0">
        <references count="1">
          <reference field="4" count="1">
            <x v="4"/>
          </reference>
        </references>
      </pivotArea>
    </format>
    <format dxfId="91">
      <pivotArea type="origin" dataOnly="0" labelOnly="1" outline="0" fieldPosition="0"/>
    </format>
    <format dxfId="90">
      <pivotArea dataOnly="0" labelOnly="1" outline="0" fieldPosition="0">
        <references count="1">
          <reference field="2" count="0"/>
        </references>
      </pivotArea>
    </format>
    <format dxfId="89">
      <pivotArea type="topRight" dataOnly="0" labelOnly="1" outline="0" fieldPosition="0"/>
    </format>
    <format dxfId="88">
      <pivotArea field="2" type="button" dataOnly="0" labelOnly="1" outline="0" axis="axisCol" fieldPosition="0"/>
    </format>
    <format dxfId="87">
      <pivotArea type="origin" dataOnly="0" labelOnly="1" outline="0" fieldPosition="0"/>
    </format>
  </formats>
  <chartFormats count="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
  <location ref="A6:E20" firstHeaderRow="1" firstDataRow="2" firstDataCol="1" rowPageCount="1" colPageCount="1"/>
  <pivotFields count="15">
    <pivotField compact="0" outline="0" subtotalTop="0" showAll="0" includeNewItemsInFilter="1"/>
    <pivotField axis="axisRow" compact="0" outline="0" subtotalTop="0" showAll="0" includeNewItemsInFilter="1" defaultSubtotal="0">
      <items count="13">
        <item x="10"/>
        <item x="9"/>
        <item x="8"/>
        <item x="11"/>
        <item x="12"/>
        <item x="7"/>
        <item x="5"/>
        <item x="6"/>
        <item x="4"/>
        <item x="3"/>
        <item x="2"/>
        <item x="1"/>
        <item x="0"/>
      </items>
    </pivotField>
    <pivotField compact="0" outline="0" subtotalTop="0" showAll="0" includeNewItemsInFilter="1" defaultSubtotal="0"/>
    <pivotField name="Age Group (Years)" axis="axisCol" compact="0" outline="0" subtotalTop="0" showAll="0" includeNewItemsInFilter="1">
      <items count="6">
        <item m="1" x="4"/>
        <item x="0"/>
        <item x="1"/>
        <item x="2"/>
        <item x="3"/>
        <item t="default"/>
      </items>
    </pivotField>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3">
    <i>
      <x/>
    </i>
    <i>
      <x v="1"/>
    </i>
    <i>
      <x v="2"/>
    </i>
    <i>
      <x v="3"/>
    </i>
    <i>
      <x v="4"/>
    </i>
    <i>
      <x v="5"/>
    </i>
    <i>
      <x v="6"/>
    </i>
    <i>
      <x v="7"/>
    </i>
    <i>
      <x v="8"/>
    </i>
    <i>
      <x v="9"/>
    </i>
    <i>
      <x v="10"/>
    </i>
    <i>
      <x v="11"/>
    </i>
    <i>
      <x v="12"/>
    </i>
  </rowItems>
  <colFields count="1">
    <field x="3"/>
  </colFields>
  <colItems count="4">
    <i>
      <x v="1"/>
    </i>
    <i>
      <x v="2"/>
    </i>
    <i>
      <x v="3"/>
    </i>
    <i>
      <x v="4"/>
    </i>
  </colItems>
  <pageFields count="1">
    <pageField fld="4" item="0" hier="0"/>
  </pageFields>
  <dataFields count="1">
    <dataField name="Users per 100,000 Enrollees" fld="10" baseField="0" baseItem="0" numFmtId="4"/>
  </dataFields>
  <formats count="8">
    <format dxfId="86">
      <pivotArea field="4" type="button" dataOnly="0" labelOnly="1" outline="0" axis="axisPage" fieldPosition="0"/>
    </format>
    <format dxfId="85">
      <pivotArea dataOnly="0" labelOnly="1" outline="0" fieldPosition="0">
        <references count="1">
          <reference field="4" count="1">
            <x v="4"/>
          </reference>
        </references>
      </pivotArea>
    </format>
    <format dxfId="84">
      <pivotArea outline="0" fieldPosition="0"/>
    </format>
    <format dxfId="83">
      <pivotArea type="topRight" dataOnly="0" labelOnly="1" outline="0" fieldPosition="0"/>
    </format>
    <format dxfId="82">
      <pivotArea field="4" type="button" dataOnly="0" labelOnly="1" outline="0" axis="axisPage" fieldPosition="0"/>
    </format>
    <format dxfId="81">
      <pivotArea dataOnly="0" labelOnly="1" outline="0" fieldPosition="0">
        <references count="1">
          <reference field="4" count="1">
            <x v="3"/>
          </reference>
        </references>
      </pivotArea>
    </format>
    <format dxfId="80">
      <pivotArea dataOnly="0" labelOnly="1" outline="0" fieldPosition="0">
        <references count="1">
          <reference field="4" count="1">
            <x v="0"/>
          </reference>
        </references>
      </pivotArea>
    </format>
    <format dxfId="79">
      <pivotArea dataOnly="0" labelOnly="1" outline="0" fieldPosition="0">
        <references count="1">
          <reference field="3" count="0"/>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
  <location ref="A6:C20" firstHeaderRow="1" firstDataRow="2" firstDataCol="1" rowPageCount="1" colPageCount="1"/>
  <pivotFields count="15">
    <pivotField compact="0" outline="0" subtotalTop="0" showAll="0" includeNewItemsInFilter="1"/>
    <pivotField axis="axisRow" compact="0" outline="0" subtotalTop="0" showAll="0" includeNewItemsInFilter="1" defaultSubtotal="0">
      <items count="13">
        <item x="10"/>
        <item x="9"/>
        <item x="8"/>
        <item x="11"/>
        <item x="12"/>
        <item x="7"/>
        <item x="5"/>
        <item x="6"/>
        <item x="4"/>
        <item x="3"/>
        <item x="2"/>
        <item x="1"/>
        <item x="0"/>
      </items>
    </pivotField>
    <pivotField axis="axisCol" compact="0" outline="0" subtotalTop="0" showAll="0" includeNewItemsInFilter="1" defaultSubtotal="0">
      <items count="2">
        <item x="0"/>
        <item x="1"/>
      </items>
    </pivotField>
    <pivotField compact="0" outline="0" subtotalTop="0" showAll="0" includeNewItemsInFilter="1"/>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3">
    <i>
      <x/>
    </i>
    <i>
      <x v="1"/>
    </i>
    <i>
      <x v="2"/>
    </i>
    <i>
      <x v="3"/>
    </i>
    <i>
      <x v="4"/>
    </i>
    <i>
      <x v="5"/>
    </i>
    <i>
      <x v="6"/>
    </i>
    <i>
      <x v="7"/>
    </i>
    <i>
      <x v="8"/>
    </i>
    <i>
      <x v="9"/>
    </i>
    <i>
      <x v="10"/>
    </i>
    <i>
      <x v="11"/>
    </i>
    <i>
      <x v="12"/>
    </i>
  </rowItems>
  <colFields count="1">
    <field x="2"/>
  </colFields>
  <colItems count="2">
    <i>
      <x/>
    </i>
    <i>
      <x v="1"/>
    </i>
  </colItems>
  <pageFields count="1">
    <pageField fld="4" item="0" hier="0"/>
  </pageFields>
  <dataFields count="1">
    <dataField name="Users per 100,000 Enrollees" fld="10" baseField="0" baseItem="0" numFmtId="4"/>
  </dataFields>
  <formats count="9">
    <format dxfId="78">
      <pivotArea field="4" type="button" dataOnly="0" labelOnly="1" outline="0" axis="axisPage" fieldPosition="0"/>
    </format>
    <format dxfId="77">
      <pivotArea dataOnly="0" labelOnly="1" outline="0" fieldPosition="0">
        <references count="1">
          <reference field="4" count="1">
            <x v="4"/>
          </reference>
        </references>
      </pivotArea>
    </format>
    <format dxfId="76">
      <pivotArea outline="0" fieldPosition="0"/>
    </format>
    <format dxfId="75">
      <pivotArea type="topRight" dataOnly="0" labelOnly="1" outline="0" fieldPosition="0"/>
    </format>
    <format dxfId="74">
      <pivotArea field="4" type="button" dataOnly="0" labelOnly="1" outline="0" axis="axisPage" fieldPosition="0"/>
    </format>
    <format dxfId="73">
      <pivotArea dataOnly="0" labelOnly="1" outline="0" fieldPosition="0">
        <references count="1">
          <reference field="4" count="1">
            <x v="3"/>
          </reference>
        </references>
      </pivotArea>
    </format>
    <format dxfId="72">
      <pivotArea field="4" type="button" dataOnly="0" labelOnly="1" outline="0" axis="axisPage" fieldPosition="0"/>
    </format>
    <format dxfId="71">
      <pivotArea dataOnly="0" labelOnly="1" outline="0" fieldPosition="0">
        <references count="1">
          <reference field="4" count="1">
            <x v="3"/>
          </reference>
        </references>
      </pivotArea>
    </format>
    <format dxfId="70">
      <pivotArea dataOnly="0" labelOnly="1" outline="0" fieldPosition="0">
        <references count="1">
          <reference field="2" count="0"/>
        </references>
      </pivotArea>
    </format>
  </formats>
  <chartFormats count="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
  <location ref="A6:E20" firstHeaderRow="1" firstDataRow="2" firstDataCol="1" rowPageCount="1" colPageCount="1"/>
  <pivotFields count="15">
    <pivotField compact="0" outline="0" subtotalTop="0" showAll="0" includeNewItemsInFilter="1"/>
    <pivotField axis="axisRow" compact="0" outline="0" subtotalTop="0" showAll="0" includeNewItemsInFilter="1" defaultSubtotal="0">
      <items count="13">
        <item x="10"/>
        <item x="9"/>
        <item x="8"/>
        <item x="11"/>
        <item x="12"/>
        <item x="7"/>
        <item x="5"/>
        <item x="6"/>
        <item x="4"/>
        <item x="3"/>
        <item x="2"/>
        <item x="1"/>
        <item x="0"/>
      </items>
    </pivotField>
    <pivotField compact="0" outline="0" subtotalTop="0" showAll="0" includeNewItemsInFilter="1" defaultSubtotal="0"/>
    <pivotField name="Age Group (Years)" axis="axisCol" compact="0" outline="0" subtotalTop="0" showAll="0" includeNewItemsInFilter="1">
      <items count="6">
        <item m="1" x="4"/>
        <item x="0"/>
        <item x="1"/>
        <item x="2"/>
        <item x="3"/>
        <item t="default"/>
      </items>
    </pivotField>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3">
    <i>
      <x/>
    </i>
    <i>
      <x v="1"/>
    </i>
    <i>
      <x v="2"/>
    </i>
    <i>
      <x v="3"/>
    </i>
    <i>
      <x v="4"/>
    </i>
    <i>
      <x v="5"/>
    </i>
    <i>
      <x v="6"/>
    </i>
    <i>
      <x v="7"/>
    </i>
    <i>
      <x v="8"/>
    </i>
    <i>
      <x v="9"/>
    </i>
    <i>
      <x v="10"/>
    </i>
    <i>
      <x v="11"/>
    </i>
    <i>
      <x v="12"/>
    </i>
  </rowItems>
  <colFields count="1">
    <field x="3"/>
  </colFields>
  <colItems count="4">
    <i>
      <x v="1"/>
    </i>
    <i>
      <x v="2"/>
    </i>
    <i>
      <x v="3"/>
    </i>
    <i>
      <x v="4"/>
    </i>
  </colItems>
  <pageFields count="1">
    <pageField fld="4" item="0" hier="0"/>
  </pageFields>
  <dataFields count="1">
    <dataField name="Days per User" fld="12" baseField="0" baseItem="0" numFmtId="3"/>
  </dataFields>
  <formats count="14">
    <format dxfId="69">
      <pivotArea field="4" type="button" dataOnly="0" labelOnly="1" outline="0" axis="axisPage" fieldPosition="0"/>
    </format>
    <format dxfId="68">
      <pivotArea dataOnly="0" labelOnly="1" outline="0" fieldPosition="0">
        <references count="1">
          <reference field="4" count="1">
            <x v="4"/>
          </reference>
        </references>
      </pivotArea>
    </format>
    <format dxfId="67">
      <pivotArea outline="0" fieldPosition="0"/>
    </format>
    <format dxfId="66">
      <pivotArea field="-2" type="button" dataOnly="0" labelOnly="1" outline="0" axis="axisValues" fieldPosition="0"/>
    </format>
    <format dxfId="65">
      <pivotArea type="topRight" dataOnly="0" labelOnly="1" outline="0" fieldPosition="0"/>
    </format>
    <format dxfId="64">
      <pivotArea dataOnly="0" labelOnly="1" outline="0" fieldPosition="0">
        <references count="1">
          <reference field="4294967294" count="1">
            <x v="0"/>
          </reference>
        </references>
      </pivotArea>
    </format>
    <format dxfId="63">
      <pivotArea field="4" type="button" dataOnly="0" labelOnly="1" outline="0" axis="axisPage" fieldPosition="0"/>
    </format>
    <format dxfId="62">
      <pivotArea dataOnly="0" labelOnly="1" outline="0" fieldPosition="0">
        <references count="1">
          <reference field="4" count="1">
            <x v="4"/>
          </reference>
        </references>
      </pivotArea>
    </format>
    <format dxfId="61">
      <pivotArea dataOnly="0" labelOnly="1" outline="0" fieldPosition="0">
        <references count="1">
          <reference field="3" count="0"/>
        </references>
      </pivotArea>
    </format>
    <format dxfId="60">
      <pivotArea dataOnly="0" labelOnly="1" outline="0" fieldPosition="0">
        <references count="1">
          <reference field="4" count="1">
            <x v="0"/>
          </reference>
        </references>
      </pivotArea>
    </format>
    <format dxfId="59">
      <pivotArea dataOnly="0" labelOnly="1" outline="0" fieldPosition="0">
        <references count="1">
          <reference field="3" count="0"/>
        </references>
      </pivotArea>
    </format>
    <format dxfId="58">
      <pivotArea dataOnly="0" labelOnly="1" outline="0" fieldPosition="0">
        <references count="1">
          <reference field="3" count="0"/>
        </references>
      </pivotArea>
    </format>
    <format dxfId="57">
      <pivotArea dataOnly="0" labelOnly="1" outline="0" fieldPosition="0">
        <references count="1">
          <reference field="3" count="0"/>
        </references>
      </pivotArea>
    </format>
    <format dxfId="56">
      <pivotArea outline="0" fieldPosition="0">
        <references count="1">
          <reference field="1" count="5" selected="0">
            <x v="0"/>
            <x v="1"/>
            <x v="2"/>
            <x v="3"/>
            <x v="4"/>
          </reference>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
  <location ref="A6:C20" firstHeaderRow="1" firstDataRow="2" firstDataCol="1" rowPageCount="1" colPageCount="1"/>
  <pivotFields count="15">
    <pivotField compact="0" outline="0" subtotalTop="0" showAll="0" includeNewItemsInFilter="1"/>
    <pivotField axis="axisRow" compact="0" outline="0" subtotalTop="0" showAll="0" includeNewItemsInFilter="1" defaultSubtotal="0">
      <items count="13">
        <item x="10"/>
        <item x="9"/>
        <item x="8"/>
        <item x="11"/>
        <item x="12"/>
        <item x="7"/>
        <item x="5"/>
        <item x="6"/>
        <item x="4"/>
        <item x="3"/>
        <item x="2"/>
        <item x="1"/>
        <item x="0"/>
      </items>
    </pivotField>
    <pivotField axis="axisCol" compact="0" outline="0" subtotalTop="0" showAll="0" includeNewItemsInFilter="1" defaultSubtotal="0">
      <items count="2">
        <item x="0"/>
        <item x="1"/>
      </items>
    </pivotField>
    <pivotField compact="0" outline="0" subtotalTop="0" showAll="0" includeNewItemsInFilter="1"/>
    <pivotField axis="axisPage"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3">
    <i>
      <x/>
    </i>
    <i>
      <x v="1"/>
    </i>
    <i>
      <x v="2"/>
    </i>
    <i>
      <x v="3"/>
    </i>
    <i>
      <x v="4"/>
    </i>
    <i>
      <x v="5"/>
    </i>
    <i>
      <x v="6"/>
    </i>
    <i>
      <x v="7"/>
    </i>
    <i>
      <x v="8"/>
    </i>
    <i>
      <x v="9"/>
    </i>
    <i>
      <x v="10"/>
    </i>
    <i>
      <x v="11"/>
    </i>
    <i>
      <x v="12"/>
    </i>
  </rowItems>
  <colFields count="1">
    <field x="2"/>
  </colFields>
  <colItems count="2">
    <i>
      <x/>
    </i>
    <i>
      <x v="1"/>
    </i>
  </colItems>
  <pageFields count="1">
    <pageField fld="4" item="0" hier="0"/>
  </pageFields>
  <dataFields count="1">
    <dataField name="Days per User" fld="12" baseField="0" baseItem="0" numFmtId="3"/>
  </dataFields>
  <formats count="9">
    <format dxfId="55">
      <pivotArea field="4" type="button" dataOnly="0" labelOnly="1" outline="0" axis="axisPage" fieldPosition="0"/>
    </format>
    <format dxfId="54">
      <pivotArea dataOnly="0" labelOnly="1" outline="0" fieldPosition="0">
        <references count="1">
          <reference field="4" count="1">
            <x v="4"/>
          </reference>
        </references>
      </pivotArea>
    </format>
    <format dxfId="53">
      <pivotArea outline="0" fieldPosition="0"/>
    </format>
    <format dxfId="52">
      <pivotArea field="-2" type="button" dataOnly="0" labelOnly="1" outline="0" axis="axisValues" fieldPosition="0"/>
    </format>
    <format dxfId="51">
      <pivotArea type="topRight" dataOnly="0" labelOnly="1" outline="0" fieldPosition="0"/>
    </format>
    <format dxfId="50">
      <pivotArea dataOnly="0" labelOnly="1" outline="0" fieldPosition="0">
        <references count="1">
          <reference field="4294967294" count="1">
            <x v="0"/>
          </reference>
        </references>
      </pivotArea>
    </format>
    <format dxfId="49">
      <pivotArea field="4" type="button" dataOnly="0" labelOnly="1" outline="0" axis="axisPage" fieldPosition="0"/>
    </format>
    <format dxfId="48">
      <pivotArea dataOnly="0" labelOnly="1" outline="0" fieldPosition="0">
        <references count="1">
          <reference field="4" count="1">
            <x v="4"/>
          </reference>
        </references>
      </pivotArea>
    </format>
    <format dxfId="47">
      <pivotArea dataOnly="0" labelOnly="1" outline="0" fieldPosition="0">
        <references count="1">
          <reference field="2" count="0"/>
        </references>
      </pivotArea>
    </format>
  </formats>
  <chartFormats count="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18.bin"/><Relationship Id="rId1" Type="http://schemas.openxmlformats.org/officeDocument/2006/relationships/pivotTable" Target="../pivotTables/pivotTable10.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20.bin"/><Relationship Id="rId1" Type="http://schemas.openxmlformats.org/officeDocument/2006/relationships/pivotTable" Target="../pivotTables/pivotTable11.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printerSettings" Target="../printerSettings/printerSettings22.bin"/><Relationship Id="rId1" Type="http://schemas.openxmlformats.org/officeDocument/2006/relationships/pivotTable" Target="../pivotTables/pivotTable1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printerSettings" Target="../printerSettings/printerSettings24.bin"/><Relationship Id="rId1" Type="http://schemas.openxmlformats.org/officeDocument/2006/relationships/pivotTable" Target="../pivotTables/pivotTable1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34" sqref="A34"/>
    </sheetView>
  </sheetViews>
  <sheetFormatPr defaultRowHeight="15" x14ac:dyDescent="0.25"/>
  <cols>
    <col min="1" max="1" width="146" customWidth="1"/>
  </cols>
  <sheetData>
    <row r="1" spans="1:1" ht="18.75" x14ac:dyDescent="0.3">
      <c r="A1" s="55" t="s">
        <v>50</v>
      </c>
    </row>
    <row r="2" spans="1:1" x14ac:dyDescent="0.25">
      <c r="A2" s="56"/>
    </row>
    <row r="3" spans="1:1" ht="15.75" x14ac:dyDescent="0.25">
      <c r="A3" s="57" t="s">
        <v>51</v>
      </c>
    </row>
    <row r="4" spans="1:1" ht="9.9499999999999993" customHeight="1" x14ac:dyDescent="0.25">
      <c r="A4" s="58"/>
    </row>
    <row r="5" spans="1:1" ht="30" x14ac:dyDescent="0.25">
      <c r="A5" s="59" t="s">
        <v>52</v>
      </c>
    </row>
    <row r="6" spans="1:1" ht="15" customHeight="1" x14ac:dyDescent="0.25">
      <c r="A6" s="60" t="s">
        <v>53</v>
      </c>
    </row>
    <row r="7" spans="1:1" ht="30" x14ac:dyDescent="0.25">
      <c r="A7" s="61" t="s">
        <v>54</v>
      </c>
    </row>
    <row r="8" spans="1:1" ht="45" x14ac:dyDescent="0.25">
      <c r="A8" s="59" t="s">
        <v>55</v>
      </c>
    </row>
    <row r="9" spans="1:1" ht="30" x14ac:dyDescent="0.25">
      <c r="A9" s="59" t="s">
        <v>56</v>
      </c>
    </row>
    <row r="10" spans="1:1" ht="30" x14ac:dyDescent="0.25">
      <c r="A10" s="62" t="s">
        <v>57</v>
      </c>
    </row>
    <row r="11" spans="1:1" ht="30" x14ac:dyDescent="0.25">
      <c r="A11" s="58" t="s">
        <v>58</v>
      </c>
    </row>
    <row r="12" spans="1:1" x14ac:dyDescent="0.25">
      <c r="A12" s="56"/>
    </row>
    <row r="13" spans="1:1" ht="15.75" x14ac:dyDescent="0.25">
      <c r="A13" s="63" t="s">
        <v>59</v>
      </c>
    </row>
    <row r="14" spans="1:1" ht="9.9499999999999993" customHeight="1" x14ac:dyDescent="0.25">
      <c r="A14" s="64"/>
    </row>
    <row r="15" spans="1:1" ht="90" x14ac:dyDescent="0.25">
      <c r="A15" s="40" t="s">
        <v>60</v>
      </c>
    </row>
    <row r="16" spans="1:1" ht="9.9499999999999993" customHeight="1" x14ac:dyDescent="0.25">
      <c r="A16" s="64"/>
    </row>
    <row r="17" spans="1:1" ht="75" customHeight="1" x14ac:dyDescent="0.25">
      <c r="A17" s="40" t="s">
        <v>61</v>
      </c>
    </row>
    <row r="18" spans="1:1" ht="9.9499999999999993" customHeight="1" x14ac:dyDescent="0.25">
      <c r="A18" s="64"/>
    </row>
    <row r="19" spans="1:1" ht="60" x14ac:dyDescent="0.25">
      <c r="A19" s="40" t="s">
        <v>62</v>
      </c>
    </row>
    <row r="20" spans="1:1" ht="9.9499999999999993" customHeight="1" x14ac:dyDescent="0.25">
      <c r="A20" s="64"/>
    </row>
    <row r="21" spans="1:1" ht="60" x14ac:dyDescent="0.25">
      <c r="A21" s="40" t="s">
        <v>63</v>
      </c>
    </row>
  </sheetData>
  <sheetProtection algorithmName="SHA-512" hashValue="uPTUrQGPm6HAbKzv2MOMiLRBo5muYTLeEZzUk2VfxhXP6nEcsiNmFZ2pCRR+SHmUvyiQpj9pzJZPV78r4M7uYg==" saltValue="0DrPpUtmmJolS8pPT+wECQ==" spinCount="100000" sheet="1"/>
  <pageMargins left="0.2" right="0.18" top="0.91666666666666663" bottom="0.75" header="0.3" footer="0.3"/>
  <pageSetup scale="69" orientation="portrait" verticalDpi="1200" r:id="rId1"/>
  <headerFooter>
    <oddHeader>&amp;C&amp;"-,Bold"&amp;14Summary Table Report&amp;R&amp;G</oddHeader>
    <oddFooter>&amp;LMSY4_STR047</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12"/>
  <sheetViews>
    <sheetView showGridLines="0" view="pageLayout" zoomScaleNormal="100" workbookViewId="0">
      <selection activeCell="E18" sqref="E18"/>
    </sheetView>
  </sheetViews>
  <sheetFormatPr defaultRowHeight="15" x14ac:dyDescent="0.25"/>
  <cols>
    <col min="1" max="2" width="25.28515625" customWidth="1"/>
    <col min="3" max="3" width="16.42578125" customWidth="1"/>
    <col min="4" max="5" width="16.42578125" style="10" customWidth="1"/>
  </cols>
  <sheetData>
    <row r="1" spans="1:5" ht="15.75" thickBot="1" x14ac:dyDescent="0.3"/>
    <row r="2" spans="1:5" x14ac:dyDescent="0.25">
      <c r="A2" s="157" t="str">
        <f>CONCATENATE("Table 6. Prevalence (", B4, " Users per 1,000 Enrollees) by Year and Age Group")</f>
        <v>Table 6. Prevalence (DARIFENACIN HYDROBROMIDE Users per 1,000 Enrollees) by Year and Age Group</v>
      </c>
      <c r="B2" s="158"/>
      <c r="C2" s="158"/>
      <c r="D2" s="158"/>
      <c r="E2" s="166"/>
    </row>
    <row r="3" spans="1:5" ht="15.75" thickBot="1" x14ac:dyDescent="0.3">
      <c r="A3" s="29"/>
      <c r="B3" s="30"/>
      <c r="C3" s="4"/>
      <c r="D3" s="167"/>
      <c r="E3" s="168"/>
    </row>
    <row r="4" spans="1:5" ht="30" x14ac:dyDescent="0.25">
      <c r="A4" s="78" t="s">
        <v>10</v>
      </c>
      <c r="B4" s="86" t="s">
        <v>3</v>
      </c>
      <c r="C4" s="169" t="s">
        <v>69</v>
      </c>
      <c r="D4" s="152"/>
      <c r="E4" s="153"/>
    </row>
    <row r="5" spans="1:5" x14ac:dyDescent="0.25">
      <c r="A5" s="6"/>
      <c r="B5" s="7"/>
      <c r="C5" s="7"/>
      <c r="D5" s="170"/>
      <c r="E5" s="171"/>
    </row>
    <row r="6" spans="1:5" x14ac:dyDescent="0.25">
      <c r="A6" s="67" t="s">
        <v>14</v>
      </c>
      <c r="B6" s="67" t="s">
        <v>64</v>
      </c>
      <c r="C6" s="123"/>
      <c r="D6" s="123"/>
      <c r="E6" s="124"/>
    </row>
    <row r="7" spans="1:5" x14ac:dyDescent="0.25">
      <c r="A7" s="67" t="s">
        <v>8</v>
      </c>
      <c r="B7" s="80" t="s">
        <v>2</v>
      </c>
      <c r="C7" s="81" t="s">
        <v>4</v>
      </c>
      <c r="D7" s="81" t="s">
        <v>5</v>
      </c>
      <c r="E7" s="82" t="s">
        <v>6</v>
      </c>
    </row>
    <row r="8" spans="1:5" x14ac:dyDescent="0.25">
      <c r="A8" s="65">
        <v>2000</v>
      </c>
      <c r="B8" s="115">
        <v>0</v>
      </c>
      <c r="C8" s="116">
        <v>0</v>
      </c>
      <c r="D8" s="116">
        <v>0</v>
      </c>
      <c r="E8" s="117">
        <v>0</v>
      </c>
    </row>
    <row r="9" spans="1:5" x14ac:dyDescent="0.25">
      <c r="A9" s="89">
        <v>2001</v>
      </c>
      <c r="B9" s="118">
        <v>0</v>
      </c>
      <c r="C9" s="10">
        <v>0</v>
      </c>
      <c r="D9" s="10">
        <v>0</v>
      </c>
      <c r="E9" s="119">
        <v>0</v>
      </c>
    </row>
    <row r="10" spans="1:5" x14ac:dyDescent="0.25">
      <c r="A10" s="89">
        <v>2002</v>
      </c>
      <c r="B10" s="118">
        <v>0</v>
      </c>
      <c r="C10" s="10">
        <v>0</v>
      </c>
      <c r="D10" s="10">
        <v>0</v>
      </c>
      <c r="E10" s="119">
        <v>0</v>
      </c>
    </row>
    <row r="11" spans="1:5" x14ac:dyDescent="0.25">
      <c r="A11" s="89">
        <v>2003</v>
      </c>
      <c r="B11" s="118">
        <v>0</v>
      </c>
      <c r="C11" s="10">
        <v>0</v>
      </c>
      <c r="D11" s="10">
        <v>0</v>
      </c>
      <c r="E11" s="119">
        <v>0</v>
      </c>
    </row>
    <row r="12" spans="1:5" x14ac:dyDescent="0.25">
      <c r="A12" s="89">
        <v>2004</v>
      </c>
      <c r="B12" s="118">
        <v>0</v>
      </c>
      <c r="C12" s="10">
        <v>0</v>
      </c>
      <c r="D12" s="10">
        <v>0</v>
      </c>
      <c r="E12" s="119">
        <v>0</v>
      </c>
    </row>
    <row r="13" spans="1:5" x14ac:dyDescent="0.25">
      <c r="A13" s="89">
        <v>2005</v>
      </c>
      <c r="B13" s="118">
        <v>1.7790507874523547E-3</v>
      </c>
      <c r="C13" s="10">
        <v>1.8380612130324932E-2</v>
      </c>
      <c r="D13" s="10">
        <v>7.4444346449763346E-2</v>
      </c>
      <c r="E13" s="119">
        <v>0.1721292765705861</v>
      </c>
    </row>
    <row r="14" spans="1:5" x14ac:dyDescent="0.25">
      <c r="A14" s="89">
        <v>2006</v>
      </c>
      <c r="B14" s="118">
        <v>1.6027554309694873E-2</v>
      </c>
      <c r="C14" s="10">
        <v>0.14900721293011415</v>
      </c>
      <c r="D14" s="10">
        <v>0.58437704953514091</v>
      </c>
      <c r="E14" s="119">
        <v>1.8729501615445499</v>
      </c>
    </row>
    <row r="15" spans="1:5" x14ac:dyDescent="0.25">
      <c r="A15" s="89">
        <v>2007</v>
      </c>
      <c r="B15" s="118">
        <v>1.8651676245387966E-2</v>
      </c>
      <c r="C15" s="10">
        <v>0.21319588836501011</v>
      </c>
      <c r="D15" s="10">
        <v>0.99016081239696019</v>
      </c>
      <c r="E15" s="119">
        <v>3.7042183890330476</v>
      </c>
    </row>
    <row r="16" spans="1:5" x14ac:dyDescent="0.25">
      <c r="A16" s="89">
        <v>2008</v>
      </c>
      <c r="B16" s="118">
        <v>1.9701882566008636E-2</v>
      </c>
      <c r="C16" s="10">
        <v>0.22195014367445534</v>
      </c>
      <c r="D16" s="10">
        <v>1.1415908200491409</v>
      </c>
      <c r="E16" s="119">
        <v>4.0825078789492908</v>
      </c>
    </row>
    <row r="17" spans="1:5" x14ac:dyDescent="0.25">
      <c r="A17" s="89">
        <v>2009</v>
      </c>
      <c r="B17" s="118">
        <v>1.7628930211827945E-2</v>
      </c>
      <c r="C17" s="10">
        <v>0.20357901145481383</v>
      </c>
      <c r="D17" s="10">
        <v>1.0552690874780555</v>
      </c>
      <c r="E17" s="119">
        <v>3.7401820793291964</v>
      </c>
    </row>
    <row r="18" spans="1:5" x14ac:dyDescent="0.25">
      <c r="A18" s="89">
        <v>2010</v>
      </c>
      <c r="B18" s="118">
        <v>1.463427844370031E-2</v>
      </c>
      <c r="C18" s="10">
        <v>0.16269531032242754</v>
      </c>
      <c r="D18" s="10">
        <v>0.88880362443350958</v>
      </c>
      <c r="E18" s="119">
        <v>3.301736330173032</v>
      </c>
    </row>
    <row r="19" spans="1:5" x14ac:dyDescent="0.25">
      <c r="A19" s="89">
        <v>2011</v>
      </c>
      <c r="B19" s="118">
        <v>1.5008579904845604E-2</v>
      </c>
      <c r="C19" s="10">
        <v>0.1313162637165696</v>
      </c>
      <c r="D19" s="10">
        <v>0.72986449600797343</v>
      </c>
      <c r="E19" s="119">
        <v>2.6279086997809036</v>
      </c>
    </row>
    <row r="20" spans="1:5" x14ac:dyDescent="0.25">
      <c r="A20" s="90">
        <v>2012</v>
      </c>
      <c r="B20" s="120">
        <v>1.250371754046504E-2</v>
      </c>
      <c r="C20" s="121">
        <v>0.1023827008900754</v>
      </c>
      <c r="D20" s="121">
        <v>0.60270866620771879</v>
      </c>
      <c r="E20" s="122">
        <v>2.1080756245172383</v>
      </c>
    </row>
    <row r="21" spans="1:5" x14ac:dyDescent="0.25">
      <c r="D21"/>
    </row>
    <row r="22" spans="1:5" x14ac:dyDescent="0.25">
      <c r="D22"/>
    </row>
    <row r="23" spans="1:5" x14ac:dyDescent="0.25">
      <c r="D23"/>
    </row>
    <row r="24" spans="1:5" x14ac:dyDescent="0.25">
      <c r="D24"/>
    </row>
    <row r="25" spans="1:5" x14ac:dyDescent="0.25">
      <c r="D25"/>
    </row>
    <row r="26" spans="1:5" x14ac:dyDescent="0.25">
      <c r="D26"/>
    </row>
    <row r="27" spans="1:5" x14ac:dyDescent="0.25">
      <c r="D27"/>
    </row>
    <row r="28" spans="1:5" x14ac:dyDescent="0.25">
      <c r="D28"/>
    </row>
    <row r="29" spans="1:5" x14ac:dyDescent="0.25">
      <c r="D29"/>
    </row>
    <row r="30" spans="1:5" x14ac:dyDescent="0.25">
      <c r="D30"/>
    </row>
    <row r="31" spans="1:5" x14ac:dyDescent="0.25">
      <c r="D31"/>
    </row>
    <row r="32" spans="1:5"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sheetData>
  <sheetProtection algorithmName="SHA-512" hashValue="6bKyvYnD7ccQtpTWBmtEkjVvlge/PpAnEtz6pmK7FBcBXTGhOLVTzQ8dC9wCY+Xhji+v4Mx50ScuZ8vsANolqg==" saltValue="8xovl7msKu4c8Ph+wFc4RA==" spinCount="100000" sheet="1" objects="1" scenarios="1" autoFilter="0" pivotTables="0"/>
  <mergeCells count="4">
    <mergeCell ref="A2:E2"/>
    <mergeCell ref="D3:E3"/>
    <mergeCell ref="C4:E4"/>
    <mergeCell ref="D5:E5"/>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9"/>
  <sheetViews>
    <sheetView showGridLines="0" view="pageLayout" zoomScaleNormal="100" workbookViewId="0">
      <selection activeCell="A3" sqref="A3"/>
    </sheetView>
  </sheetViews>
  <sheetFormatPr defaultRowHeight="15" x14ac:dyDescent="0.25"/>
  <cols>
    <col min="1" max="1" width="12.7109375" customWidth="1"/>
    <col min="2" max="2" width="25.28515625" customWidth="1"/>
    <col min="3" max="3" width="6.5703125" bestFit="1" customWidth="1"/>
    <col min="4" max="5" width="5.5703125" style="2" bestFit="1" customWidth="1"/>
    <col min="6" max="6" width="4" style="2" bestFit="1" customWidth="1"/>
    <col min="7" max="7" width="4" bestFit="1" customWidth="1"/>
    <col min="8" max="8" width="5.5703125" bestFit="1" customWidth="1"/>
    <col min="9" max="9" width="7.5703125" bestFit="1" customWidth="1"/>
    <col min="10" max="10" width="4" bestFit="1" customWidth="1"/>
    <col min="11" max="12" width="5.5703125" bestFit="1" customWidth="1"/>
    <col min="13" max="13" width="4" bestFit="1" customWidth="1"/>
    <col min="14" max="14" width="5.5703125" bestFit="1" customWidth="1"/>
    <col min="15" max="15" width="4" bestFit="1" customWidth="1"/>
    <col min="16" max="16" width="6.5703125" bestFit="1" customWidth="1"/>
    <col min="17" max="17" width="5.5703125" bestFit="1" customWidth="1"/>
    <col min="18" max="18" width="6.5703125" bestFit="1" customWidth="1"/>
  </cols>
  <sheetData>
    <row r="1" spans="1:18" ht="15.75" thickBot="1" x14ac:dyDescent="0.3"/>
    <row r="2" spans="1:18" x14ac:dyDescent="0.25">
      <c r="A2" s="162" t="str">
        <f>CONCATENATE("Figure 4. Prevalence (", 'Table 6'!B4, " Users per 1,000 Enrollees) by Year and Age Group")</f>
        <v>Figure 4. Prevalence (DARIFENACIN HYDROBROMIDE Users per 1,000 Enrollees) by Year and Age Group</v>
      </c>
      <c r="B2" s="163"/>
      <c r="C2" s="163"/>
      <c r="D2" s="163"/>
      <c r="E2" s="163"/>
      <c r="F2" s="164"/>
      <c r="G2" s="164"/>
      <c r="H2" s="164"/>
      <c r="I2" s="164"/>
      <c r="J2" s="164"/>
      <c r="K2" s="164"/>
      <c r="L2" s="164"/>
      <c r="M2" s="164"/>
      <c r="N2" s="164"/>
      <c r="O2" s="164"/>
      <c r="P2" s="164"/>
      <c r="Q2" s="164"/>
      <c r="R2" s="165"/>
    </row>
    <row r="3" spans="1:18" x14ac:dyDescent="0.25">
      <c r="A3" s="1"/>
      <c r="B3" s="4"/>
      <c r="C3" s="4"/>
      <c r="D3" s="4"/>
      <c r="E3" s="4"/>
      <c r="F3" s="5"/>
      <c r="G3" s="4"/>
      <c r="H3" s="4"/>
      <c r="I3" s="4"/>
      <c r="J3" s="4"/>
      <c r="K3" s="4"/>
      <c r="L3" s="4"/>
      <c r="M3" s="4"/>
      <c r="N3" s="4"/>
      <c r="O3" s="4"/>
      <c r="P3" s="4"/>
      <c r="Q3" s="4"/>
      <c r="R3" s="35"/>
    </row>
    <row r="4" spans="1:18" x14ac:dyDescent="0.25">
      <c r="A4" s="1"/>
      <c r="B4" s="4"/>
      <c r="C4" s="4"/>
      <c r="D4" s="4"/>
      <c r="E4" s="4"/>
      <c r="F4" s="5"/>
      <c r="G4" s="4"/>
      <c r="H4" s="4"/>
      <c r="I4" s="4"/>
      <c r="J4" s="4"/>
      <c r="K4" s="4"/>
      <c r="L4" s="4"/>
      <c r="M4" s="4"/>
      <c r="N4" s="4"/>
      <c r="O4" s="4"/>
      <c r="P4" s="4"/>
      <c r="Q4" s="4"/>
      <c r="R4" s="35"/>
    </row>
    <row r="5" spans="1:18" x14ac:dyDescent="0.25">
      <c r="A5" s="1"/>
      <c r="B5" s="4"/>
      <c r="C5" s="4"/>
      <c r="D5" s="4"/>
      <c r="E5" s="4"/>
      <c r="F5" s="5"/>
      <c r="G5" s="4"/>
      <c r="H5" s="4"/>
      <c r="I5" s="4"/>
      <c r="J5" s="4"/>
      <c r="K5" s="4"/>
      <c r="L5" s="4"/>
      <c r="M5" s="4"/>
      <c r="N5" s="4"/>
      <c r="O5" s="4"/>
      <c r="P5" s="4"/>
      <c r="Q5" s="4"/>
      <c r="R5" s="35"/>
    </row>
    <row r="6" spans="1:18" x14ac:dyDescent="0.25">
      <c r="A6" s="1"/>
      <c r="B6" s="4"/>
      <c r="C6" s="4"/>
      <c r="D6" s="4"/>
      <c r="E6" s="4"/>
      <c r="F6" s="5"/>
      <c r="G6" s="4"/>
      <c r="H6" s="4"/>
      <c r="I6" s="4"/>
      <c r="J6" s="4"/>
      <c r="K6" s="4"/>
      <c r="L6" s="4"/>
      <c r="M6" s="4"/>
      <c r="N6" s="4"/>
      <c r="O6" s="4"/>
      <c r="P6" s="4"/>
      <c r="Q6" s="4"/>
      <c r="R6" s="35"/>
    </row>
    <row r="7" spans="1:18" x14ac:dyDescent="0.25">
      <c r="A7" s="1"/>
      <c r="B7" s="4"/>
      <c r="C7" s="4"/>
      <c r="D7" s="4"/>
      <c r="E7" s="4"/>
      <c r="F7" s="5"/>
      <c r="G7" s="4"/>
      <c r="H7" s="4"/>
      <c r="I7" s="4"/>
      <c r="J7" s="4"/>
      <c r="K7" s="4"/>
      <c r="L7" s="4"/>
      <c r="M7" s="4"/>
      <c r="N7" s="4"/>
      <c r="O7" s="4"/>
      <c r="P7" s="4"/>
      <c r="Q7" s="4"/>
      <c r="R7" s="35"/>
    </row>
    <row r="8" spans="1:18" x14ac:dyDescent="0.25">
      <c r="A8" s="1"/>
      <c r="B8" s="4"/>
      <c r="C8" s="4"/>
      <c r="D8" s="4"/>
      <c r="E8" s="4"/>
      <c r="F8" s="5"/>
      <c r="G8" s="4"/>
      <c r="H8" s="4"/>
      <c r="I8" s="4"/>
      <c r="J8" s="4"/>
      <c r="K8" s="4"/>
      <c r="L8" s="4"/>
      <c r="M8" s="4"/>
      <c r="N8" s="4"/>
      <c r="O8" s="4"/>
      <c r="P8" s="4"/>
      <c r="Q8" s="4"/>
      <c r="R8" s="35"/>
    </row>
    <row r="9" spans="1:18" x14ac:dyDescent="0.25">
      <c r="A9" s="1"/>
      <c r="B9" s="4"/>
      <c r="C9" s="4"/>
      <c r="D9" s="4"/>
      <c r="E9" s="4"/>
      <c r="F9" s="5"/>
      <c r="G9" s="4"/>
      <c r="H9" s="4"/>
      <c r="I9" s="4"/>
      <c r="J9" s="4"/>
      <c r="K9" s="4"/>
      <c r="L9" s="4"/>
      <c r="M9" s="4"/>
      <c r="N9" s="4"/>
      <c r="O9" s="4"/>
      <c r="P9" s="4"/>
      <c r="Q9" s="4"/>
      <c r="R9" s="35"/>
    </row>
    <row r="10" spans="1:18" s="2" customFormat="1" x14ac:dyDescent="0.25">
      <c r="A10" s="1"/>
      <c r="B10" s="4"/>
      <c r="C10" s="4"/>
      <c r="D10" s="4"/>
      <c r="E10" s="4"/>
      <c r="F10" s="5"/>
      <c r="G10" s="4"/>
      <c r="H10" s="4"/>
      <c r="I10" s="4"/>
      <c r="J10" s="4"/>
      <c r="K10" s="4"/>
      <c r="L10" s="4"/>
      <c r="M10" s="4"/>
      <c r="N10" s="4"/>
      <c r="O10" s="4"/>
      <c r="P10" s="4"/>
      <c r="Q10" s="4"/>
      <c r="R10" s="35"/>
    </row>
    <row r="11" spans="1:18" s="2" customFormat="1" x14ac:dyDescent="0.25">
      <c r="A11" s="1"/>
      <c r="B11" s="4"/>
      <c r="C11" s="4"/>
      <c r="D11" s="4"/>
      <c r="E11" s="4"/>
      <c r="F11" s="5"/>
      <c r="G11" s="4"/>
      <c r="H11" s="4"/>
      <c r="I11" s="4"/>
      <c r="J11" s="4"/>
      <c r="K11" s="4"/>
      <c r="L11" s="4"/>
      <c r="M11" s="4"/>
      <c r="N11" s="4"/>
      <c r="O11" s="4"/>
      <c r="P11" s="4"/>
      <c r="Q11" s="4"/>
      <c r="R11" s="35"/>
    </row>
    <row r="12" spans="1:18" s="2" customFormat="1" x14ac:dyDescent="0.25">
      <c r="A12" s="1"/>
      <c r="B12" s="4"/>
      <c r="C12" s="4"/>
      <c r="D12" s="4"/>
      <c r="E12" s="4"/>
      <c r="F12" s="5"/>
      <c r="G12" s="4"/>
      <c r="H12" s="4"/>
      <c r="I12" s="4"/>
      <c r="J12" s="4"/>
      <c r="K12" s="4"/>
      <c r="L12" s="4"/>
      <c r="M12" s="4"/>
      <c r="N12" s="4"/>
      <c r="O12" s="4"/>
      <c r="P12" s="4"/>
      <c r="Q12" s="4"/>
      <c r="R12" s="35"/>
    </row>
    <row r="13" spans="1:18" s="2" customFormat="1" x14ac:dyDescent="0.25">
      <c r="A13" s="1"/>
      <c r="B13" s="4"/>
      <c r="C13" s="4"/>
      <c r="D13" s="4"/>
      <c r="E13" s="4"/>
      <c r="F13" s="5"/>
      <c r="G13" s="4"/>
      <c r="H13" s="4"/>
      <c r="I13" s="4"/>
      <c r="J13" s="4"/>
      <c r="K13" s="4"/>
      <c r="L13" s="4"/>
      <c r="M13" s="4"/>
      <c r="N13" s="4"/>
      <c r="O13" s="4"/>
      <c r="P13" s="4"/>
      <c r="Q13" s="4"/>
      <c r="R13" s="35"/>
    </row>
    <row r="14" spans="1:18" s="2" customFormat="1" x14ac:dyDescent="0.25">
      <c r="A14" s="1"/>
      <c r="B14" s="4"/>
      <c r="C14" s="4"/>
      <c r="D14" s="4"/>
      <c r="E14" s="4"/>
      <c r="F14" s="5"/>
      <c r="G14" s="4"/>
      <c r="H14" s="4"/>
      <c r="I14" s="4"/>
      <c r="J14" s="4"/>
      <c r="K14" s="4"/>
      <c r="L14" s="4"/>
      <c r="M14" s="4"/>
      <c r="N14" s="4"/>
      <c r="O14" s="4"/>
      <c r="P14" s="4"/>
      <c r="Q14" s="4"/>
      <c r="R14" s="35"/>
    </row>
    <row r="15" spans="1:18" s="2" customFormat="1" x14ac:dyDescent="0.25">
      <c r="A15" s="1"/>
      <c r="B15" s="4"/>
      <c r="C15" s="4"/>
      <c r="D15" s="4"/>
      <c r="E15" s="4"/>
      <c r="F15" s="5"/>
      <c r="G15" s="4"/>
      <c r="H15" s="4"/>
      <c r="I15" s="4"/>
      <c r="J15" s="4"/>
      <c r="K15" s="4"/>
      <c r="L15" s="4"/>
      <c r="M15" s="4"/>
      <c r="N15" s="4"/>
      <c r="O15" s="4"/>
      <c r="P15" s="4"/>
      <c r="Q15" s="4"/>
      <c r="R15" s="35"/>
    </row>
    <row r="16" spans="1:18" s="2" customFormat="1" x14ac:dyDescent="0.25">
      <c r="A16" s="1"/>
      <c r="B16" s="4"/>
      <c r="C16" s="4"/>
      <c r="D16" s="4"/>
      <c r="E16" s="4"/>
      <c r="F16" s="5"/>
      <c r="G16" s="4"/>
      <c r="H16" s="4"/>
      <c r="I16" s="4"/>
      <c r="J16" s="4"/>
      <c r="K16" s="4"/>
      <c r="L16" s="4"/>
      <c r="M16" s="4"/>
      <c r="N16" s="4"/>
      <c r="O16" s="4"/>
      <c r="P16" s="4"/>
      <c r="Q16" s="4"/>
      <c r="R16" s="35"/>
    </row>
    <row r="17" spans="1:18" s="2" customFormat="1" x14ac:dyDescent="0.25">
      <c r="A17" s="1"/>
      <c r="B17" s="4"/>
      <c r="C17" s="4"/>
      <c r="D17" s="4"/>
      <c r="E17" s="4"/>
      <c r="F17" s="5"/>
      <c r="G17" s="4"/>
      <c r="H17" s="4"/>
      <c r="I17" s="4"/>
      <c r="J17" s="4"/>
      <c r="K17" s="4"/>
      <c r="L17" s="4"/>
      <c r="M17" s="4"/>
      <c r="N17" s="4"/>
      <c r="O17" s="4"/>
      <c r="P17" s="4"/>
      <c r="Q17" s="4"/>
      <c r="R17" s="35"/>
    </row>
    <row r="18" spans="1:18" s="2" customFormat="1" x14ac:dyDescent="0.25">
      <c r="A18" s="1"/>
      <c r="B18" s="4"/>
      <c r="C18" s="4"/>
      <c r="D18" s="4"/>
      <c r="E18" s="4"/>
      <c r="F18" s="5"/>
      <c r="G18" s="4"/>
      <c r="H18" s="4"/>
      <c r="I18" s="4"/>
      <c r="J18" s="4"/>
      <c r="K18" s="4"/>
      <c r="L18" s="4"/>
      <c r="M18" s="4"/>
      <c r="N18" s="4"/>
      <c r="O18" s="4"/>
      <c r="P18" s="4"/>
      <c r="Q18" s="4"/>
      <c r="R18" s="35"/>
    </row>
    <row r="19" spans="1:18" s="2" customFormat="1" x14ac:dyDescent="0.25">
      <c r="A19" s="1"/>
      <c r="B19" s="4"/>
      <c r="C19" s="4"/>
      <c r="D19" s="4"/>
      <c r="E19" s="4"/>
      <c r="F19" s="5"/>
      <c r="G19" s="4"/>
      <c r="H19" s="4"/>
      <c r="I19" s="4"/>
      <c r="J19" s="4"/>
      <c r="K19" s="4"/>
      <c r="L19" s="4"/>
      <c r="M19" s="4"/>
      <c r="N19" s="4"/>
      <c r="O19" s="4"/>
      <c r="P19" s="4"/>
      <c r="Q19" s="4"/>
      <c r="R19" s="35"/>
    </row>
    <row r="20" spans="1:18" s="2" customFormat="1" x14ac:dyDescent="0.25">
      <c r="A20" s="1"/>
      <c r="B20" s="4"/>
      <c r="C20" s="4"/>
      <c r="D20" s="4"/>
      <c r="E20" s="4"/>
      <c r="F20" s="5"/>
      <c r="G20" s="4"/>
      <c r="H20" s="4"/>
      <c r="I20" s="4"/>
      <c r="J20" s="4"/>
      <c r="K20" s="4"/>
      <c r="L20" s="4"/>
      <c r="M20" s="4"/>
      <c r="N20" s="4"/>
      <c r="O20" s="4"/>
      <c r="P20" s="4"/>
      <c r="Q20" s="4"/>
      <c r="R20" s="35"/>
    </row>
    <row r="21" spans="1:18" s="2" customFormat="1" x14ac:dyDescent="0.25">
      <c r="A21" s="1"/>
      <c r="B21" s="4"/>
      <c r="C21" s="4"/>
      <c r="D21" s="4"/>
      <c r="E21" s="4"/>
      <c r="F21" s="5"/>
      <c r="G21" s="4"/>
      <c r="H21" s="4"/>
      <c r="I21" s="4"/>
      <c r="J21" s="4"/>
      <c r="K21" s="4"/>
      <c r="L21" s="4"/>
      <c r="M21" s="4"/>
      <c r="N21" s="4"/>
      <c r="O21" s="4"/>
      <c r="P21" s="4"/>
      <c r="Q21" s="4"/>
      <c r="R21" s="35"/>
    </row>
    <row r="22" spans="1:18" s="2" customFormat="1" x14ac:dyDescent="0.25">
      <c r="A22" s="1"/>
      <c r="B22" s="4"/>
      <c r="C22" s="4"/>
      <c r="D22" s="4"/>
      <c r="E22" s="4"/>
      <c r="F22" s="5"/>
      <c r="G22" s="4"/>
      <c r="H22" s="4"/>
      <c r="I22" s="4"/>
      <c r="J22" s="4"/>
      <c r="K22" s="4"/>
      <c r="L22" s="4"/>
      <c r="M22" s="4"/>
      <c r="N22" s="4"/>
      <c r="O22" s="4"/>
      <c r="P22" s="4"/>
      <c r="Q22" s="4"/>
      <c r="R22" s="35"/>
    </row>
    <row r="23" spans="1:18" s="2" customFormat="1" x14ac:dyDescent="0.25">
      <c r="A23" s="1"/>
      <c r="B23" s="4"/>
      <c r="C23" s="4"/>
      <c r="D23" s="4"/>
      <c r="E23" s="4"/>
      <c r="F23" s="5"/>
      <c r="G23" s="4"/>
      <c r="H23" s="4"/>
      <c r="I23" s="4"/>
      <c r="J23" s="4"/>
      <c r="K23" s="4"/>
      <c r="L23" s="4"/>
      <c r="M23" s="4"/>
      <c r="N23" s="4"/>
      <c r="O23" s="4"/>
      <c r="P23" s="4"/>
      <c r="Q23" s="4"/>
      <c r="R23" s="35"/>
    </row>
    <row r="24" spans="1:18" s="2" customFormat="1" x14ac:dyDescent="0.25">
      <c r="A24" s="1"/>
      <c r="B24" s="4"/>
      <c r="C24" s="4"/>
      <c r="D24" s="4"/>
      <c r="E24" s="4"/>
      <c r="F24" s="5"/>
      <c r="G24" s="4"/>
      <c r="H24" s="4"/>
      <c r="I24" s="4"/>
      <c r="J24" s="4"/>
      <c r="K24" s="4"/>
      <c r="L24" s="4"/>
      <c r="M24" s="4"/>
      <c r="N24" s="4"/>
      <c r="O24" s="4"/>
      <c r="P24" s="4"/>
      <c r="Q24" s="4"/>
      <c r="R24" s="35"/>
    </row>
    <row r="25" spans="1:18" s="2" customFormat="1" x14ac:dyDescent="0.25">
      <c r="A25" s="1"/>
      <c r="B25" s="4"/>
      <c r="C25" s="4"/>
      <c r="D25" s="4"/>
      <c r="E25" s="4"/>
      <c r="F25" s="5"/>
      <c r="G25" s="4"/>
      <c r="H25" s="4"/>
      <c r="I25" s="4"/>
      <c r="J25" s="4"/>
      <c r="K25" s="4"/>
      <c r="L25" s="4"/>
      <c r="M25" s="4"/>
      <c r="N25" s="4"/>
      <c r="O25" s="4"/>
      <c r="P25" s="4"/>
      <c r="Q25" s="4"/>
      <c r="R25" s="35"/>
    </row>
    <row r="26" spans="1:18" s="2" customFormat="1" x14ac:dyDescent="0.25">
      <c r="A26" s="1"/>
      <c r="B26" s="4"/>
      <c r="C26" s="4"/>
      <c r="D26" s="4"/>
      <c r="E26" s="4"/>
      <c r="F26" s="5"/>
      <c r="G26" s="4"/>
      <c r="H26" s="4"/>
      <c r="I26" s="4"/>
      <c r="J26" s="4"/>
      <c r="K26" s="4"/>
      <c r="L26" s="4"/>
      <c r="M26" s="4"/>
      <c r="N26" s="4"/>
      <c r="O26" s="4"/>
      <c r="P26" s="4"/>
      <c r="Q26" s="4"/>
      <c r="R26" s="35"/>
    </row>
    <row r="27" spans="1:18" s="2" customFormat="1" x14ac:dyDescent="0.25">
      <c r="A27" s="6"/>
      <c r="B27" s="7"/>
      <c r="C27" s="7"/>
      <c r="D27" s="7"/>
      <c r="E27" s="7"/>
      <c r="F27" s="8"/>
      <c r="G27" s="7"/>
      <c r="H27" s="7"/>
      <c r="I27" s="7"/>
      <c r="J27" s="7"/>
      <c r="K27" s="7"/>
      <c r="L27" s="7"/>
      <c r="M27" s="7"/>
      <c r="N27" s="7"/>
      <c r="O27" s="7"/>
      <c r="P27" s="7"/>
      <c r="Q27" s="7"/>
      <c r="R27" s="36"/>
    </row>
    <row r="28" spans="1:18" s="2" customFormat="1" x14ac:dyDescent="0.25">
      <c r="A28"/>
      <c r="B28"/>
      <c r="C28"/>
      <c r="D28"/>
      <c r="E28"/>
      <c r="G28"/>
      <c r="H28"/>
      <c r="I28"/>
      <c r="J28"/>
      <c r="K28"/>
      <c r="L28"/>
      <c r="M28"/>
      <c r="N28"/>
      <c r="O28"/>
      <c r="P28"/>
      <c r="Q28"/>
      <c r="R28"/>
    </row>
    <row r="29" spans="1:18" s="2" customFormat="1" x14ac:dyDescent="0.25">
      <c r="A29"/>
      <c r="B29"/>
      <c r="C29"/>
      <c r="D29"/>
      <c r="E29"/>
      <c r="G29"/>
      <c r="H29"/>
      <c r="I29"/>
      <c r="J29"/>
      <c r="K29"/>
      <c r="L29"/>
      <c r="M29"/>
      <c r="N29"/>
      <c r="O29"/>
      <c r="P29"/>
      <c r="Q29"/>
      <c r="R29"/>
    </row>
    <row r="30" spans="1:18" s="2" customFormat="1" x14ac:dyDescent="0.25">
      <c r="A30"/>
      <c r="B30"/>
      <c r="C30"/>
      <c r="D30"/>
      <c r="E30"/>
      <c r="G30"/>
      <c r="H30"/>
      <c r="I30"/>
      <c r="J30"/>
      <c r="K30"/>
      <c r="L30"/>
      <c r="M30"/>
      <c r="N30"/>
      <c r="O30"/>
      <c r="P30"/>
      <c r="Q30"/>
      <c r="R30"/>
    </row>
    <row r="31" spans="1:18" s="2" customFormat="1" x14ac:dyDescent="0.25">
      <c r="A31"/>
      <c r="B31"/>
      <c r="C31"/>
      <c r="D31"/>
      <c r="E31"/>
      <c r="G31"/>
      <c r="H31"/>
      <c r="I31"/>
      <c r="J31"/>
      <c r="K31"/>
      <c r="L31"/>
      <c r="M31"/>
      <c r="N31"/>
      <c r="O31"/>
      <c r="P31"/>
      <c r="Q31"/>
      <c r="R31"/>
    </row>
    <row r="32" spans="1:18" s="2" customFormat="1" x14ac:dyDescent="0.25">
      <c r="A32"/>
      <c r="B32"/>
      <c r="C32"/>
      <c r="D32"/>
      <c r="E32"/>
      <c r="G32"/>
      <c r="H32"/>
      <c r="I32"/>
      <c r="J32"/>
      <c r="K32"/>
      <c r="L32"/>
      <c r="M32"/>
      <c r="N32"/>
      <c r="O32"/>
      <c r="P32"/>
      <c r="Q32"/>
      <c r="R32"/>
    </row>
    <row r="33" spans="1:18" s="2" customFormat="1" x14ac:dyDescent="0.25">
      <c r="A33"/>
      <c r="B33"/>
      <c r="C33"/>
      <c r="D33"/>
      <c r="E33"/>
      <c r="G33"/>
      <c r="H33"/>
      <c r="I33"/>
      <c r="J33"/>
      <c r="K33"/>
      <c r="L33"/>
      <c r="M33"/>
      <c r="N33"/>
      <c r="O33"/>
      <c r="P33"/>
      <c r="Q33"/>
      <c r="R33"/>
    </row>
    <row r="34" spans="1:18" s="2" customFormat="1" x14ac:dyDescent="0.25">
      <c r="A34"/>
      <c r="B34"/>
      <c r="C34"/>
      <c r="D34"/>
      <c r="E34"/>
      <c r="G34"/>
      <c r="H34"/>
      <c r="I34"/>
      <c r="J34"/>
      <c r="K34"/>
      <c r="L34"/>
      <c r="M34"/>
      <c r="N34"/>
      <c r="O34"/>
      <c r="P34"/>
      <c r="Q34"/>
      <c r="R34"/>
    </row>
    <row r="35" spans="1:18" s="2" customFormat="1" x14ac:dyDescent="0.25">
      <c r="A35"/>
      <c r="B35"/>
      <c r="C35"/>
      <c r="D35"/>
      <c r="E35"/>
      <c r="G35"/>
      <c r="H35"/>
      <c r="I35"/>
      <c r="J35"/>
      <c r="K35"/>
      <c r="L35"/>
      <c r="M35"/>
      <c r="N35"/>
      <c r="O35"/>
      <c r="P35"/>
      <c r="Q35"/>
      <c r="R35"/>
    </row>
    <row r="36" spans="1:18" s="2" customFormat="1" x14ac:dyDescent="0.25">
      <c r="A36"/>
      <c r="B36"/>
      <c r="C36"/>
      <c r="D36"/>
      <c r="E36"/>
      <c r="G36"/>
      <c r="H36"/>
      <c r="I36"/>
      <c r="J36"/>
      <c r="K36"/>
      <c r="L36"/>
      <c r="M36"/>
      <c r="N36"/>
      <c r="O36"/>
      <c r="P36"/>
      <c r="Q36"/>
      <c r="R36"/>
    </row>
    <row r="37" spans="1:18" s="2" customFormat="1" x14ac:dyDescent="0.25">
      <c r="A37"/>
      <c r="B37"/>
      <c r="C37"/>
      <c r="D37"/>
      <c r="E37"/>
      <c r="G37"/>
      <c r="H37"/>
      <c r="I37"/>
      <c r="J37"/>
      <c r="K37"/>
      <c r="L37"/>
      <c r="M37"/>
      <c r="N37"/>
      <c r="O37"/>
      <c r="P37"/>
      <c r="Q37"/>
      <c r="R37"/>
    </row>
    <row r="38" spans="1:18" s="2" customFormat="1" x14ac:dyDescent="0.25">
      <c r="A38"/>
      <c r="B38"/>
      <c r="C38"/>
      <c r="D38"/>
      <c r="E38"/>
      <c r="G38"/>
      <c r="H38"/>
      <c r="I38"/>
      <c r="J38"/>
      <c r="K38"/>
      <c r="L38"/>
      <c r="M38"/>
      <c r="N38"/>
      <c r="O38"/>
      <c r="P38"/>
      <c r="Q38"/>
      <c r="R38"/>
    </row>
    <row r="39" spans="1:18" s="2" customFormat="1" x14ac:dyDescent="0.25">
      <c r="A39"/>
      <c r="B39"/>
      <c r="C39"/>
      <c r="D39"/>
      <c r="E39"/>
      <c r="G39"/>
      <c r="H39"/>
      <c r="I39"/>
      <c r="J39"/>
      <c r="K39"/>
      <c r="L39"/>
      <c r="M39"/>
      <c r="N39"/>
      <c r="O39"/>
      <c r="P39"/>
      <c r="Q39"/>
      <c r="R39"/>
    </row>
    <row r="40" spans="1:18" s="2" customFormat="1" x14ac:dyDescent="0.25">
      <c r="A40"/>
      <c r="B40"/>
      <c r="C40"/>
      <c r="D40"/>
      <c r="E40"/>
      <c r="G40"/>
      <c r="H40"/>
      <c r="I40"/>
      <c r="J40"/>
      <c r="K40"/>
      <c r="L40"/>
      <c r="M40"/>
      <c r="N40"/>
      <c r="O40"/>
      <c r="P40"/>
      <c r="Q40"/>
      <c r="R40"/>
    </row>
    <row r="41" spans="1:18" s="2" customFormat="1" x14ac:dyDescent="0.25">
      <c r="A41"/>
      <c r="B41"/>
      <c r="C41"/>
      <c r="D41"/>
      <c r="E41"/>
      <c r="G41"/>
      <c r="H41"/>
      <c r="I41"/>
      <c r="J41"/>
      <c r="K41"/>
      <c r="L41"/>
      <c r="M41"/>
      <c r="N41"/>
      <c r="O41"/>
      <c r="P41"/>
      <c r="Q41"/>
      <c r="R41"/>
    </row>
    <row r="42" spans="1:18" s="2" customFormat="1" x14ac:dyDescent="0.25">
      <c r="A42"/>
      <c r="B42"/>
      <c r="C42"/>
      <c r="D42"/>
      <c r="E42"/>
      <c r="G42"/>
      <c r="H42"/>
      <c r="I42"/>
      <c r="J42"/>
      <c r="K42"/>
      <c r="L42"/>
      <c r="M42"/>
      <c r="N42"/>
      <c r="O42"/>
      <c r="P42"/>
      <c r="Q42"/>
      <c r="R42"/>
    </row>
    <row r="43" spans="1:18" s="2" customFormat="1" x14ac:dyDescent="0.25">
      <c r="A43"/>
      <c r="B43"/>
      <c r="C43"/>
      <c r="D43"/>
      <c r="E43"/>
      <c r="G43"/>
      <c r="H43"/>
      <c r="I43"/>
      <c r="J43"/>
      <c r="K43"/>
      <c r="L43"/>
      <c r="M43"/>
      <c r="N43"/>
      <c r="O43"/>
      <c r="P43"/>
      <c r="Q43"/>
      <c r="R43"/>
    </row>
    <row r="44" spans="1:18" s="2" customFormat="1" x14ac:dyDescent="0.25">
      <c r="A44"/>
      <c r="B44"/>
      <c r="C44"/>
      <c r="D44"/>
      <c r="E44"/>
      <c r="G44"/>
      <c r="H44"/>
      <c r="I44"/>
      <c r="J44"/>
      <c r="K44"/>
      <c r="L44"/>
      <c r="M44"/>
      <c r="N44"/>
      <c r="O44"/>
      <c r="P44"/>
      <c r="Q44"/>
      <c r="R44"/>
    </row>
    <row r="45" spans="1:18" s="2" customFormat="1" x14ac:dyDescent="0.25">
      <c r="A45"/>
      <c r="B45"/>
      <c r="C45"/>
      <c r="D45"/>
      <c r="E45"/>
      <c r="G45"/>
      <c r="H45"/>
      <c r="I45"/>
      <c r="J45"/>
      <c r="K45"/>
      <c r="L45"/>
      <c r="M45"/>
      <c r="N45"/>
      <c r="O45"/>
      <c r="P45"/>
      <c r="Q45"/>
      <c r="R45"/>
    </row>
    <row r="46" spans="1:18" s="2" customFormat="1" x14ac:dyDescent="0.25">
      <c r="A46"/>
      <c r="B46"/>
      <c r="C46"/>
      <c r="D46"/>
      <c r="E46"/>
      <c r="G46"/>
      <c r="H46"/>
      <c r="I46"/>
      <c r="J46"/>
      <c r="K46"/>
      <c r="L46"/>
      <c r="M46"/>
      <c r="N46"/>
      <c r="O46"/>
      <c r="P46"/>
      <c r="Q46"/>
      <c r="R46"/>
    </row>
    <row r="47" spans="1:18" s="2" customFormat="1" x14ac:dyDescent="0.25">
      <c r="A47"/>
      <c r="B47"/>
      <c r="C47"/>
      <c r="D47"/>
      <c r="E47"/>
      <c r="G47"/>
      <c r="H47"/>
      <c r="I47"/>
      <c r="J47"/>
      <c r="K47"/>
      <c r="L47"/>
      <c r="M47"/>
      <c r="N47"/>
      <c r="O47"/>
      <c r="P47"/>
      <c r="Q47"/>
      <c r="R47"/>
    </row>
    <row r="48" spans="1:18" s="2" customFormat="1" x14ac:dyDescent="0.25">
      <c r="A48"/>
      <c r="B48"/>
      <c r="C48"/>
      <c r="D48"/>
      <c r="E48"/>
      <c r="G48"/>
      <c r="H48"/>
      <c r="I48"/>
      <c r="J48"/>
      <c r="K48"/>
      <c r="L48"/>
      <c r="M48"/>
      <c r="N48"/>
      <c r="O48"/>
      <c r="P48"/>
      <c r="Q48"/>
      <c r="R48"/>
    </row>
    <row r="49" spans="1:18" s="2" customFormat="1" x14ac:dyDescent="0.25">
      <c r="A49"/>
      <c r="B49"/>
      <c r="C49"/>
      <c r="D49"/>
      <c r="E49"/>
      <c r="G49"/>
      <c r="H49"/>
      <c r="I49"/>
      <c r="J49"/>
      <c r="K49"/>
      <c r="L49"/>
      <c r="M49"/>
      <c r="N49"/>
      <c r="O49"/>
      <c r="P49"/>
      <c r="Q49"/>
      <c r="R49"/>
    </row>
    <row r="50" spans="1:18" s="2" customFormat="1" x14ac:dyDescent="0.25">
      <c r="A50"/>
      <c r="B50"/>
      <c r="C50"/>
      <c r="D50"/>
      <c r="E50"/>
      <c r="G50"/>
      <c r="H50"/>
      <c r="I50"/>
      <c r="J50"/>
      <c r="K50"/>
      <c r="L50"/>
      <c r="M50"/>
      <c r="N50"/>
      <c r="O50"/>
      <c r="P50"/>
      <c r="Q50"/>
      <c r="R50"/>
    </row>
    <row r="51" spans="1:18" s="2" customFormat="1" x14ac:dyDescent="0.25">
      <c r="A51"/>
      <c r="B51"/>
      <c r="C51"/>
      <c r="D51"/>
      <c r="E51"/>
      <c r="G51"/>
      <c r="H51"/>
      <c r="I51"/>
      <c r="J51"/>
      <c r="K51"/>
      <c r="L51"/>
      <c r="M51"/>
      <c r="N51"/>
      <c r="O51"/>
      <c r="P51"/>
      <c r="Q51"/>
      <c r="R51"/>
    </row>
    <row r="52" spans="1:18" s="2" customFormat="1" x14ac:dyDescent="0.25">
      <c r="A52"/>
      <c r="B52"/>
      <c r="C52"/>
      <c r="D52"/>
      <c r="E52"/>
      <c r="G52"/>
      <c r="H52"/>
      <c r="I52"/>
      <c r="J52"/>
      <c r="K52"/>
      <c r="L52"/>
      <c r="M52"/>
      <c r="N52"/>
      <c r="O52"/>
      <c r="P52"/>
      <c r="Q52"/>
      <c r="R52"/>
    </row>
    <row r="53" spans="1:18" s="2" customFormat="1" x14ac:dyDescent="0.25">
      <c r="A53"/>
      <c r="B53"/>
      <c r="C53"/>
      <c r="D53"/>
      <c r="E53"/>
      <c r="G53"/>
      <c r="H53"/>
      <c r="I53"/>
      <c r="J53"/>
      <c r="K53"/>
      <c r="L53"/>
      <c r="M53"/>
      <c r="N53"/>
      <c r="O53"/>
      <c r="P53"/>
      <c r="Q53"/>
      <c r="R53"/>
    </row>
    <row r="54" spans="1:18" s="2" customFormat="1" x14ac:dyDescent="0.25">
      <c r="A54"/>
      <c r="B54"/>
      <c r="C54"/>
      <c r="D54"/>
      <c r="E54"/>
      <c r="G54"/>
      <c r="H54"/>
      <c r="I54"/>
      <c r="J54"/>
      <c r="K54"/>
      <c r="L54"/>
      <c r="M54"/>
      <c r="N54"/>
      <c r="O54"/>
      <c r="P54"/>
      <c r="Q54"/>
      <c r="R54"/>
    </row>
    <row r="55" spans="1:18" s="2" customFormat="1" x14ac:dyDescent="0.25">
      <c r="A55"/>
      <c r="B55"/>
      <c r="C55"/>
      <c r="D55"/>
      <c r="E55"/>
      <c r="G55"/>
      <c r="H55"/>
      <c r="I55"/>
      <c r="J55"/>
      <c r="K55"/>
      <c r="L55"/>
      <c r="M55"/>
      <c r="N55"/>
      <c r="O55"/>
      <c r="P55"/>
      <c r="Q55"/>
      <c r="R55"/>
    </row>
    <row r="56" spans="1:18" s="2" customFormat="1" x14ac:dyDescent="0.25">
      <c r="A56"/>
      <c r="B56"/>
      <c r="C56"/>
      <c r="D56"/>
      <c r="E56"/>
      <c r="G56"/>
      <c r="H56"/>
      <c r="I56"/>
      <c r="J56"/>
      <c r="K56"/>
      <c r="L56"/>
      <c r="M56"/>
      <c r="N56"/>
      <c r="O56"/>
      <c r="P56"/>
      <c r="Q56"/>
      <c r="R56"/>
    </row>
    <row r="57" spans="1:18" s="2" customFormat="1" x14ac:dyDescent="0.25">
      <c r="A57"/>
      <c r="B57"/>
      <c r="C57"/>
      <c r="D57"/>
      <c r="E57"/>
      <c r="G57"/>
      <c r="H57"/>
      <c r="I57"/>
      <c r="J57"/>
      <c r="K57"/>
      <c r="L57"/>
      <c r="M57"/>
      <c r="N57"/>
      <c r="O57"/>
      <c r="P57"/>
      <c r="Q57"/>
      <c r="R57"/>
    </row>
    <row r="58" spans="1:18" s="2" customFormat="1" x14ac:dyDescent="0.25">
      <c r="A58"/>
      <c r="B58"/>
      <c r="C58"/>
      <c r="D58"/>
      <c r="E58"/>
      <c r="G58"/>
      <c r="H58"/>
      <c r="I58"/>
      <c r="J58"/>
      <c r="K58"/>
      <c r="L58"/>
      <c r="M58"/>
      <c r="N58"/>
      <c r="O58"/>
      <c r="P58"/>
      <c r="Q58"/>
      <c r="R58"/>
    </row>
    <row r="59" spans="1:18" s="2" customFormat="1" x14ac:dyDescent="0.25">
      <c r="A59"/>
      <c r="B59"/>
      <c r="C59"/>
      <c r="D59"/>
      <c r="E59"/>
      <c r="G59"/>
      <c r="H59"/>
      <c r="I59"/>
      <c r="J59"/>
      <c r="K59"/>
      <c r="L59"/>
      <c r="M59"/>
      <c r="N59"/>
      <c r="O59"/>
      <c r="P59"/>
      <c r="Q59"/>
      <c r="R59"/>
    </row>
    <row r="60" spans="1:18" s="2" customFormat="1" x14ac:dyDescent="0.25">
      <c r="A60"/>
      <c r="B60"/>
      <c r="C60"/>
      <c r="D60"/>
      <c r="E60"/>
      <c r="G60"/>
      <c r="H60"/>
      <c r="I60"/>
      <c r="J60"/>
      <c r="K60"/>
      <c r="L60"/>
      <c r="M60"/>
      <c r="N60"/>
      <c r="O60"/>
      <c r="P60"/>
      <c r="Q60"/>
      <c r="R60"/>
    </row>
    <row r="61" spans="1:18" s="2" customFormat="1" x14ac:dyDescent="0.25">
      <c r="A61"/>
      <c r="B61"/>
      <c r="C61"/>
      <c r="D61"/>
      <c r="E61"/>
      <c r="G61"/>
      <c r="H61"/>
      <c r="I61"/>
      <c r="J61"/>
      <c r="K61"/>
      <c r="L61"/>
      <c r="M61"/>
      <c r="N61"/>
      <c r="O61"/>
      <c r="P61"/>
      <c r="Q61"/>
      <c r="R61"/>
    </row>
    <row r="62" spans="1:18" s="2" customFormat="1" x14ac:dyDescent="0.25">
      <c r="A62"/>
      <c r="B62"/>
      <c r="C62"/>
      <c r="D62"/>
      <c r="E62"/>
      <c r="G62"/>
      <c r="H62"/>
      <c r="I62"/>
      <c r="J62"/>
      <c r="K62"/>
      <c r="L62"/>
      <c r="M62"/>
      <c r="N62"/>
      <c r="O62"/>
      <c r="P62"/>
      <c r="Q62"/>
      <c r="R62"/>
    </row>
    <row r="63" spans="1:18" s="2" customFormat="1" x14ac:dyDescent="0.25">
      <c r="A63"/>
      <c r="B63"/>
      <c r="C63"/>
      <c r="D63"/>
      <c r="E63"/>
      <c r="G63"/>
      <c r="H63"/>
      <c r="I63"/>
      <c r="J63"/>
      <c r="K63"/>
      <c r="L63"/>
      <c r="M63"/>
      <c r="N63"/>
      <c r="O63"/>
      <c r="P63"/>
      <c r="Q63"/>
      <c r="R63"/>
    </row>
    <row r="64" spans="1:18" s="2" customFormat="1" x14ac:dyDescent="0.25">
      <c r="A64"/>
      <c r="B64"/>
      <c r="C64"/>
      <c r="D64"/>
      <c r="E64"/>
      <c r="G64"/>
      <c r="H64"/>
      <c r="I64"/>
      <c r="J64"/>
      <c r="K64"/>
      <c r="L64"/>
      <c r="M64"/>
      <c r="N64"/>
      <c r="O64"/>
      <c r="P64"/>
      <c r="Q64"/>
      <c r="R64"/>
    </row>
    <row r="65" spans="1:18" s="2" customFormat="1" x14ac:dyDescent="0.25">
      <c r="A65"/>
      <c r="B65"/>
      <c r="C65"/>
      <c r="D65"/>
      <c r="E65"/>
      <c r="G65"/>
      <c r="H65"/>
      <c r="I65"/>
      <c r="J65"/>
      <c r="K65"/>
      <c r="L65"/>
      <c r="M65"/>
      <c r="N65"/>
      <c r="O65"/>
      <c r="P65"/>
      <c r="Q65"/>
      <c r="R65"/>
    </row>
    <row r="66" spans="1:18" s="2" customFormat="1" x14ac:dyDescent="0.25">
      <c r="A66"/>
      <c r="B66"/>
      <c r="C66"/>
      <c r="D66"/>
      <c r="E66"/>
      <c r="G66"/>
      <c r="H66"/>
      <c r="I66"/>
      <c r="J66"/>
      <c r="K66"/>
      <c r="L66"/>
      <c r="M66"/>
      <c r="N66"/>
      <c r="O66"/>
      <c r="P66"/>
      <c r="Q66"/>
      <c r="R66"/>
    </row>
    <row r="67" spans="1:18" s="2" customFormat="1" x14ac:dyDescent="0.25">
      <c r="A67"/>
      <c r="B67"/>
      <c r="C67"/>
      <c r="D67"/>
      <c r="E67"/>
      <c r="G67"/>
      <c r="H67"/>
      <c r="I67"/>
      <c r="J67"/>
      <c r="K67"/>
      <c r="L67"/>
      <c r="M67"/>
      <c r="N67"/>
      <c r="O67"/>
      <c r="P67"/>
      <c r="Q67"/>
      <c r="R67"/>
    </row>
    <row r="68" spans="1:18" s="2" customFormat="1" x14ac:dyDescent="0.25">
      <c r="A68"/>
      <c r="B68"/>
      <c r="C68"/>
      <c r="D68"/>
      <c r="E68"/>
      <c r="G68"/>
      <c r="H68"/>
      <c r="I68"/>
      <c r="J68"/>
      <c r="K68"/>
      <c r="L68"/>
      <c r="M68"/>
      <c r="N68"/>
      <c r="O68"/>
      <c r="P68"/>
      <c r="Q68"/>
      <c r="R68"/>
    </row>
    <row r="69" spans="1:18" s="2" customFormat="1" x14ac:dyDescent="0.25">
      <c r="A69"/>
      <c r="B69"/>
      <c r="C69"/>
      <c r="D69"/>
      <c r="E69"/>
      <c r="G69"/>
      <c r="H69"/>
      <c r="I69"/>
      <c r="J69"/>
      <c r="K69"/>
      <c r="L69"/>
      <c r="M69"/>
      <c r="N69"/>
      <c r="O69"/>
      <c r="P69"/>
      <c r="Q69"/>
      <c r="R69"/>
    </row>
    <row r="70" spans="1:18" s="2" customFormat="1" x14ac:dyDescent="0.25">
      <c r="A70"/>
      <c r="B70"/>
      <c r="C70"/>
      <c r="D70"/>
      <c r="E70"/>
      <c r="G70"/>
      <c r="H70"/>
      <c r="I70"/>
      <c r="J70"/>
      <c r="K70"/>
      <c r="L70"/>
      <c r="M70"/>
      <c r="N70"/>
      <c r="O70"/>
      <c r="P70"/>
      <c r="Q70"/>
      <c r="R70"/>
    </row>
    <row r="71" spans="1:18" s="2" customFormat="1" x14ac:dyDescent="0.25">
      <c r="A71"/>
      <c r="B71"/>
      <c r="C71"/>
      <c r="D71"/>
      <c r="E71"/>
      <c r="G71"/>
      <c r="H71"/>
      <c r="I71"/>
      <c r="J71"/>
      <c r="K71"/>
      <c r="L71"/>
      <c r="M71"/>
      <c r="N71"/>
      <c r="O71"/>
      <c r="P71"/>
      <c r="Q71"/>
      <c r="R71"/>
    </row>
    <row r="72" spans="1:18" s="2" customFormat="1" x14ac:dyDescent="0.25">
      <c r="A72"/>
      <c r="B72"/>
      <c r="C72"/>
      <c r="D72"/>
      <c r="E72"/>
      <c r="G72"/>
      <c r="H72"/>
      <c r="I72"/>
      <c r="J72"/>
      <c r="K72"/>
      <c r="L72"/>
      <c r="M72"/>
      <c r="N72"/>
      <c r="O72"/>
      <c r="P72"/>
      <c r="Q72"/>
      <c r="R72"/>
    </row>
    <row r="73" spans="1:18" s="2" customFormat="1" x14ac:dyDescent="0.25">
      <c r="A73"/>
      <c r="B73"/>
      <c r="C73"/>
      <c r="D73"/>
      <c r="E73"/>
      <c r="G73"/>
      <c r="H73"/>
      <c r="I73"/>
      <c r="J73"/>
      <c r="K73"/>
      <c r="L73"/>
      <c r="M73"/>
      <c r="N73"/>
      <c r="O73"/>
      <c r="P73"/>
      <c r="Q73"/>
      <c r="R73"/>
    </row>
    <row r="74" spans="1:18" s="2" customFormat="1" x14ac:dyDescent="0.25">
      <c r="A74"/>
      <c r="B74"/>
      <c r="C74"/>
      <c r="D74"/>
      <c r="E74"/>
      <c r="G74"/>
      <c r="H74"/>
      <c r="I74"/>
      <c r="J74"/>
      <c r="K74"/>
      <c r="L74"/>
      <c r="M74"/>
      <c r="N74"/>
      <c r="O74"/>
      <c r="P74"/>
      <c r="Q74"/>
      <c r="R74"/>
    </row>
    <row r="75" spans="1:18" s="2" customFormat="1" x14ac:dyDescent="0.25">
      <c r="A75"/>
      <c r="B75"/>
      <c r="C75"/>
      <c r="D75"/>
      <c r="E75"/>
      <c r="G75"/>
      <c r="H75"/>
      <c r="I75"/>
      <c r="J75"/>
      <c r="K75"/>
      <c r="L75"/>
      <c r="M75"/>
      <c r="N75"/>
      <c r="O75"/>
      <c r="P75"/>
      <c r="Q75"/>
      <c r="R75"/>
    </row>
    <row r="76" spans="1:18" s="2" customFormat="1" x14ac:dyDescent="0.25">
      <c r="A76"/>
      <c r="B76"/>
      <c r="C76"/>
      <c r="D76"/>
      <c r="E76"/>
      <c r="G76"/>
      <c r="H76"/>
      <c r="I76"/>
      <c r="J76"/>
      <c r="K76"/>
      <c r="L76"/>
      <c r="M76"/>
      <c r="N76"/>
      <c r="O76"/>
      <c r="P76"/>
      <c r="Q76"/>
      <c r="R76"/>
    </row>
    <row r="77" spans="1:18" s="2" customFormat="1" x14ac:dyDescent="0.25">
      <c r="A77"/>
      <c r="B77"/>
      <c r="C77"/>
      <c r="D77"/>
      <c r="E77"/>
      <c r="G77"/>
      <c r="H77"/>
      <c r="I77"/>
      <c r="J77"/>
      <c r="K77"/>
      <c r="L77"/>
      <c r="M77"/>
      <c r="N77"/>
      <c r="O77"/>
      <c r="P77"/>
      <c r="Q77"/>
      <c r="R77"/>
    </row>
    <row r="78" spans="1:18" s="2" customFormat="1" x14ac:dyDescent="0.25">
      <c r="A78"/>
      <c r="B78"/>
      <c r="C78"/>
      <c r="D78"/>
      <c r="E78"/>
      <c r="G78"/>
      <c r="H78"/>
      <c r="I78"/>
      <c r="J78"/>
      <c r="K78"/>
      <c r="L78"/>
      <c r="M78"/>
      <c r="N78"/>
      <c r="O78"/>
      <c r="P78"/>
      <c r="Q78"/>
      <c r="R78"/>
    </row>
    <row r="79" spans="1:18" s="2" customFormat="1" x14ac:dyDescent="0.25">
      <c r="A79"/>
      <c r="B79"/>
      <c r="C79"/>
      <c r="D79"/>
      <c r="E79"/>
      <c r="G79"/>
      <c r="H79"/>
      <c r="I79"/>
      <c r="J79"/>
      <c r="K79"/>
      <c r="L79"/>
      <c r="M79"/>
      <c r="N79"/>
      <c r="O79"/>
      <c r="P79"/>
      <c r="Q79"/>
      <c r="R79"/>
    </row>
    <row r="80" spans="1:18" s="2" customFormat="1" x14ac:dyDescent="0.25">
      <c r="A80"/>
      <c r="B80"/>
      <c r="C80"/>
      <c r="D80"/>
      <c r="E80"/>
      <c r="G80"/>
      <c r="H80"/>
      <c r="I80"/>
      <c r="J80"/>
      <c r="K80"/>
      <c r="L80"/>
      <c r="M80"/>
      <c r="N80"/>
      <c r="O80"/>
      <c r="P80"/>
      <c r="Q80"/>
      <c r="R80"/>
    </row>
    <row r="81" spans="1:18" s="2" customFormat="1" x14ac:dyDescent="0.25">
      <c r="A81"/>
      <c r="B81"/>
      <c r="C81"/>
      <c r="D81"/>
      <c r="E81"/>
      <c r="G81"/>
      <c r="H81"/>
      <c r="I81"/>
      <c r="J81"/>
      <c r="K81"/>
      <c r="L81"/>
      <c r="M81"/>
      <c r="N81"/>
      <c r="O81"/>
      <c r="P81"/>
      <c r="Q81"/>
      <c r="R81"/>
    </row>
    <row r="82" spans="1:18" s="2" customFormat="1" x14ac:dyDescent="0.25">
      <c r="A82"/>
      <c r="B82"/>
      <c r="C82"/>
      <c r="D82"/>
      <c r="E82"/>
      <c r="G82"/>
      <c r="H82"/>
      <c r="I82"/>
      <c r="J82"/>
      <c r="K82"/>
      <c r="L82"/>
      <c r="M82"/>
      <c r="N82"/>
      <c r="O82"/>
      <c r="P82"/>
      <c r="Q82"/>
      <c r="R82"/>
    </row>
    <row r="83" spans="1:18" s="2" customFormat="1" x14ac:dyDescent="0.25">
      <c r="A83"/>
      <c r="B83"/>
      <c r="C83"/>
      <c r="D83"/>
      <c r="E83"/>
      <c r="G83"/>
      <c r="H83"/>
      <c r="I83"/>
      <c r="J83"/>
      <c r="K83"/>
      <c r="L83"/>
      <c r="M83"/>
      <c r="N83"/>
      <c r="O83"/>
      <c r="P83"/>
      <c r="Q83"/>
      <c r="R83"/>
    </row>
    <row r="84" spans="1:18" s="2" customFormat="1" x14ac:dyDescent="0.25">
      <c r="A84"/>
      <c r="B84"/>
      <c r="C84"/>
      <c r="D84"/>
      <c r="E84"/>
      <c r="G84"/>
      <c r="H84"/>
      <c r="I84"/>
      <c r="J84"/>
      <c r="K84"/>
      <c r="L84"/>
      <c r="M84"/>
      <c r="N84"/>
      <c r="O84"/>
      <c r="P84"/>
      <c r="Q84"/>
      <c r="R84"/>
    </row>
    <row r="85" spans="1:18" s="2" customFormat="1" x14ac:dyDescent="0.25">
      <c r="A85"/>
      <c r="B85"/>
      <c r="C85"/>
      <c r="D85"/>
      <c r="E85"/>
      <c r="G85"/>
      <c r="H85"/>
      <c r="I85"/>
      <c r="J85"/>
      <c r="K85"/>
      <c r="L85"/>
      <c r="M85"/>
      <c r="N85"/>
      <c r="O85"/>
      <c r="P85"/>
      <c r="Q85"/>
      <c r="R85"/>
    </row>
    <row r="86" spans="1:18" s="2" customFormat="1" x14ac:dyDescent="0.25">
      <c r="A86"/>
      <c r="B86"/>
      <c r="C86"/>
      <c r="D86"/>
      <c r="E86"/>
      <c r="G86"/>
      <c r="H86"/>
      <c r="I86"/>
      <c r="J86"/>
      <c r="K86"/>
      <c r="L86"/>
      <c r="M86"/>
      <c r="N86"/>
      <c r="O86"/>
      <c r="P86"/>
      <c r="Q86"/>
      <c r="R86"/>
    </row>
    <row r="87" spans="1:18" s="2" customFormat="1" x14ac:dyDescent="0.25">
      <c r="A87"/>
      <c r="B87"/>
      <c r="C87"/>
      <c r="D87"/>
      <c r="E87"/>
      <c r="G87"/>
      <c r="H87"/>
      <c r="I87"/>
      <c r="J87"/>
      <c r="K87"/>
      <c r="L87"/>
      <c r="M87"/>
      <c r="N87"/>
      <c r="O87"/>
      <c r="P87"/>
      <c r="Q87"/>
      <c r="R87"/>
    </row>
    <row r="88" spans="1:18" s="2" customFormat="1" x14ac:dyDescent="0.25">
      <c r="A88"/>
      <c r="B88"/>
      <c r="C88"/>
      <c r="D88"/>
      <c r="E88"/>
      <c r="G88"/>
      <c r="H88"/>
      <c r="I88"/>
      <c r="J88"/>
      <c r="K88"/>
      <c r="L88"/>
      <c r="M88"/>
      <c r="N88"/>
      <c r="O88"/>
      <c r="P88"/>
      <c r="Q88"/>
      <c r="R88"/>
    </row>
    <row r="89" spans="1:18" s="2" customFormat="1" x14ac:dyDescent="0.25">
      <c r="A89"/>
      <c r="B89"/>
      <c r="C89"/>
      <c r="D89"/>
      <c r="E89"/>
      <c r="G89"/>
      <c r="H89"/>
      <c r="I89"/>
      <c r="J89"/>
      <c r="K89"/>
      <c r="L89"/>
      <c r="M89"/>
      <c r="N89"/>
      <c r="O89"/>
      <c r="P89"/>
      <c r="Q89"/>
      <c r="R89"/>
    </row>
    <row r="90" spans="1:18" s="2" customFormat="1" x14ac:dyDescent="0.25">
      <c r="A90"/>
      <c r="B90"/>
      <c r="C90"/>
      <c r="D90"/>
      <c r="E90"/>
      <c r="G90"/>
      <c r="H90"/>
      <c r="I90"/>
      <c r="J90"/>
      <c r="K90"/>
      <c r="L90"/>
      <c r="M90"/>
      <c r="N90"/>
      <c r="O90"/>
      <c r="P90"/>
      <c r="Q90"/>
      <c r="R90"/>
    </row>
    <row r="91" spans="1:18" s="2" customFormat="1" x14ac:dyDescent="0.25">
      <c r="A91"/>
      <c r="B91"/>
      <c r="C91"/>
      <c r="D91"/>
      <c r="E91"/>
      <c r="G91"/>
      <c r="H91"/>
      <c r="I91"/>
      <c r="J91"/>
      <c r="K91"/>
      <c r="L91"/>
      <c r="M91"/>
      <c r="N91"/>
      <c r="O91"/>
      <c r="P91"/>
      <c r="Q91"/>
      <c r="R91"/>
    </row>
    <row r="92" spans="1:18" s="2" customFormat="1" x14ac:dyDescent="0.25">
      <c r="A92"/>
      <c r="B92"/>
      <c r="C92"/>
      <c r="D92"/>
      <c r="E92"/>
      <c r="G92"/>
      <c r="H92"/>
      <c r="I92"/>
      <c r="J92"/>
      <c r="K92"/>
      <c r="L92"/>
      <c r="M92"/>
      <c r="N92"/>
      <c r="O92"/>
      <c r="P92"/>
      <c r="Q92"/>
      <c r="R92"/>
    </row>
    <row r="93" spans="1:18" s="2" customFormat="1" x14ac:dyDescent="0.25">
      <c r="A93"/>
      <c r="B93"/>
      <c r="C93"/>
      <c r="D93"/>
      <c r="E93"/>
      <c r="G93"/>
      <c r="H93"/>
      <c r="I93"/>
      <c r="J93"/>
      <c r="K93"/>
      <c r="L93"/>
      <c r="M93"/>
      <c r="N93"/>
      <c r="O93"/>
      <c r="P93"/>
      <c r="Q93"/>
      <c r="R93"/>
    </row>
    <row r="94" spans="1:18" s="2" customFormat="1" x14ac:dyDescent="0.25">
      <c r="A94"/>
      <c r="B94"/>
      <c r="C94"/>
      <c r="D94"/>
      <c r="E94"/>
      <c r="G94"/>
      <c r="H94"/>
      <c r="I94"/>
      <c r="J94"/>
      <c r="K94"/>
      <c r="L94"/>
      <c r="M94"/>
      <c r="N94"/>
      <c r="O94"/>
      <c r="P94"/>
      <c r="Q94"/>
      <c r="R94"/>
    </row>
    <row r="95" spans="1:18" s="2" customFormat="1" x14ac:dyDescent="0.25">
      <c r="A95"/>
      <c r="B95"/>
      <c r="C95"/>
      <c r="D95"/>
      <c r="E95"/>
      <c r="G95"/>
      <c r="H95"/>
      <c r="I95"/>
      <c r="J95"/>
      <c r="K95"/>
      <c r="L95"/>
      <c r="M95"/>
      <c r="N95"/>
      <c r="O95"/>
      <c r="P95"/>
      <c r="Q95"/>
      <c r="R95"/>
    </row>
    <row r="96" spans="1:18" s="2" customFormat="1" x14ac:dyDescent="0.25">
      <c r="A96"/>
      <c r="B96"/>
      <c r="C96"/>
      <c r="D96"/>
      <c r="E96"/>
      <c r="G96"/>
      <c r="H96"/>
      <c r="I96"/>
      <c r="J96"/>
      <c r="K96"/>
      <c r="L96"/>
      <c r="M96"/>
      <c r="N96"/>
      <c r="O96"/>
      <c r="P96"/>
      <c r="Q96"/>
      <c r="R96"/>
    </row>
    <row r="97" spans="1:18" s="2" customFormat="1" x14ac:dyDescent="0.25">
      <c r="A97"/>
      <c r="B97"/>
      <c r="C97"/>
      <c r="D97"/>
      <c r="E97"/>
      <c r="G97"/>
      <c r="H97"/>
      <c r="I97"/>
      <c r="J97"/>
      <c r="K97"/>
      <c r="L97"/>
      <c r="M97"/>
      <c r="N97"/>
      <c r="O97"/>
      <c r="P97"/>
      <c r="Q97"/>
      <c r="R97"/>
    </row>
    <row r="98" spans="1:18" s="2" customFormat="1" x14ac:dyDescent="0.25">
      <c r="A98"/>
      <c r="B98"/>
      <c r="C98"/>
      <c r="D98"/>
      <c r="E98"/>
      <c r="G98"/>
      <c r="H98"/>
      <c r="I98"/>
      <c r="J98"/>
      <c r="K98"/>
      <c r="L98"/>
      <c r="M98"/>
      <c r="N98"/>
      <c r="O98"/>
      <c r="P98"/>
      <c r="Q98"/>
      <c r="R98"/>
    </row>
    <row r="99" spans="1:18" s="2" customFormat="1" x14ac:dyDescent="0.25">
      <c r="A99"/>
      <c r="B99"/>
      <c r="C99"/>
      <c r="D99"/>
      <c r="E99"/>
      <c r="G99"/>
      <c r="H99"/>
      <c r="I99"/>
      <c r="J99"/>
      <c r="K99"/>
      <c r="L99"/>
      <c r="M99"/>
      <c r="N99"/>
      <c r="O99"/>
      <c r="P99"/>
      <c r="Q99"/>
      <c r="R99"/>
    </row>
    <row r="100" spans="1:18" s="2" customFormat="1" x14ac:dyDescent="0.25">
      <c r="A100"/>
      <c r="B100"/>
      <c r="C100"/>
      <c r="D100"/>
      <c r="E100"/>
      <c r="G100"/>
      <c r="H100"/>
      <c r="I100"/>
      <c r="J100"/>
      <c r="K100"/>
      <c r="L100"/>
      <c r="M100"/>
      <c r="N100"/>
      <c r="O100"/>
      <c r="P100"/>
      <c r="Q100"/>
      <c r="R100"/>
    </row>
    <row r="101" spans="1:18" s="2" customFormat="1" x14ac:dyDescent="0.25">
      <c r="A101"/>
      <c r="B101"/>
      <c r="C101"/>
      <c r="D101"/>
      <c r="E101"/>
      <c r="G101"/>
      <c r="H101"/>
      <c r="I101"/>
      <c r="J101"/>
      <c r="K101"/>
      <c r="L101"/>
      <c r="M101"/>
      <c r="N101"/>
      <c r="O101"/>
      <c r="P101"/>
      <c r="Q101"/>
      <c r="R101"/>
    </row>
    <row r="102" spans="1:18" s="2" customFormat="1" x14ac:dyDescent="0.25">
      <c r="A102"/>
      <c r="B102"/>
      <c r="C102"/>
      <c r="D102"/>
      <c r="E102"/>
      <c r="G102"/>
      <c r="H102"/>
      <c r="I102"/>
      <c r="J102"/>
      <c r="K102"/>
      <c r="L102"/>
      <c r="M102"/>
      <c r="N102"/>
      <c r="O102"/>
      <c r="P102"/>
      <c r="Q102"/>
      <c r="R102"/>
    </row>
    <row r="103" spans="1:18" s="2" customFormat="1" x14ac:dyDescent="0.25">
      <c r="A103"/>
      <c r="B103"/>
      <c r="C103"/>
      <c r="D103"/>
      <c r="E103"/>
      <c r="G103"/>
      <c r="H103"/>
      <c r="I103"/>
      <c r="J103"/>
      <c r="K103"/>
      <c r="L103"/>
      <c r="M103"/>
      <c r="N103"/>
      <c r="O103"/>
      <c r="P103"/>
      <c r="Q103"/>
      <c r="R103"/>
    </row>
    <row r="104" spans="1:18" s="2" customFormat="1" x14ac:dyDescent="0.25">
      <c r="A104"/>
      <c r="B104"/>
      <c r="C104"/>
      <c r="D104"/>
      <c r="E104"/>
      <c r="G104"/>
      <c r="H104"/>
      <c r="I104"/>
      <c r="J104"/>
      <c r="K104"/>
      <c r="L104"/>
      <c r="M104"/>
      <c r="N104"/>
      <c r="O104"/>
      <c r="P104"/>
      <c r="Q104"/>
      <c r="R104"/>
    </row>
    <row r="105" spans="1:18" s="2" customFormat="1" x14ac:dyDescent="0.25">
      <c r="A105"/>
      <c r="B105"/>
      <c r="C105"/>
      <c r="D105"/>
      <c r="E105"/>
      <c r="G105"/>
      <c r="H105"/>
      <c r="I105"/>
      <c r="J105"/>
      <c r="K105"/>
      <c r="L105"/>
      <c r="M105"/>
      <c r="N105"/>
      <c r="O105"/>
      <c r="P105"/>
      <c r="Q105"/>
      <c r="R105"/>
    </row>
    <row r="106" spans="1:18" s="2" customFormat="1" x14ac:dyDescent="0.25">
      <c r="A106"/>
      <c r="B106"/>
      <c r="C106"/>
      <c r="D106"/>
      <c r="E106"/>
      <c r="G106"/>
      <c r="H106"/>
      <c r="I106"/>
      <c r="J106"/>
      <c r="K106"/>
      <c r="L106"/>
      <c r="M106"/>
      <c r="N106"/>
      <c r="O106"/>
      <c r="P106"/>
      <c r="Q106"/>
      <c r="R106"/>
    </row>
    <row r="107" spans="1:18" s="2" customFormat="1" x14ac:dyDescent="0.25">
      <c r="A107"/>
      <c r="B107"/>
      <c r="C107"/>
      <c r="D107"/>
      <c r="E107"/>
      <c r="G107"/>
      <c r="H107"/>
      <c r="I107"/>
      <c r="J107"/>
      <c r="K107"/>
      <c r="L107"/>
      <c r="M107"/>
      <c r="N107"/>
      <c r="O107"/>
      <c r="P107"/>
      <c r="Q107"/>
      <c r="R107"/>
    </row>
    <row r="108" spans="1:18" s="2" customFormat="1" x14ac:dyDescent="0.25">
      <c r="A108"/>
      <c r="B108"/>
      <c r="C108"/>
      <c r="D108"/>
      <c r="E108"/>
      <c r="G108"/>
      <c r="H108"/>
      <c r="I108"/>
      <c r="J108"/>
      <c r="K108"/>
      <c r="L108"/>
      <c r="M108"/>
      <c r="N108"/>
      <c r="O108"/>
      <c r="P108"/>
      <c r="Q108"/>
      <c r="R108"/>
    </row>
    <row r="109" spans="1:18" s="2" customFormat="1" x14ac:dyDescent="0.25">
      <c r="A109"/>
      <c r="B109"/>
      <c r="C109"/>
      <c r="D109"/>
      <c r="E109"/>
      <c r="G109"/>
      <c r="H109"/>
      <c r="I109"/>
      <c r="J109"/>
      <c r="K109"/>
      <c r="L109"/>
      <c r="M109"/>
      <c r="N109"/>
      <c r="O109"/>
      <c r="P109"/>
      <c r="Q109"/>
      <c r="R109"/>
    </row>
    <row r="110" spans="1:18" s="2" customFormat="1" x14ac:dyDescent="0.25">
      <c r="A110"/>
      <c r="B110"/>
      <c r="C110"/>
      <c r="D110"/>
      <c r="E110"/>
      <c r="G110"/>
      <c r="H110"/>
      <c r="I110"/>
      <c r="J110"/>
      <c r="K110"/>
      <c r="L110"/>
      <c r="M110"/>
      <c r="N110"/>
      <c r="O110"/>
      <c r="P110"/>
      <c r="Q110"/>
      <c r="R110"/>
    </row>
    <row r="111" spans="1:18" s="2" customFormat="1" x14ac:dyDescent="0.25">
      <c r="A111"/>
      <c r="B111"/>
      <c r="C111"/>
      <c r="D111"/>
      <c r="E111"/>
      <c r="G111"/>
      <c r="H111"/>
      <c r="I111"/>
      <c r="J111"/>
      <c r="K111"/>
      <c r="L111"/>
      <c r="M111"/>
      <c r="N111"/>
      <c r="O111"/>
      <c r="P111"/>
      <c r="Q111"/>
      <c r="R111"/>
    </row>
    <row r="112" spans="1:18" s="2" customFormat="1" x14ac:dyDescent="0.25">
      <c r="A112"/>
      <c r="B112"/>
      <c r="C112"/>
      <c r="D112"/>
      <c r="E112"/>
      <c r="G112"/>
      <c r="H112"/>
      <c r="I112"/>
      <c r="J112"/>
      <c r="K112"/>
      <c r="L112"/>
      <c r="M112"/>
      <c r="N112"/>
      <c r="O112"/>
      <c r="P112"/>
      <c r="Q112"/>
      <c r="R112"/>
    </row>
    <row r="113" spans="1:18" s="2" customFormat="1" x14ac:dyDescent="0.25">
      <c r="A113"/>
      <c r="B113"/>
      <c r="C113"/>
      <c r="D113"/>
      <c r="E113"/>
      <c r="G113"/>
      <c r="H113"/>
      <c r="I113"/>
      <c r="J113"/>
      <c r="K113"/>
      <c r="L113"/>
      <c r="M113"/>
      <c r="N113"/>
      <c r="O113"/>
      <c r="P113"/>
      <c r="Q113"/>
      <c r="R113"/>
    </row>
    <row r="114" spans="1:18" s="2" customFormat="1" x14ac:dyDescent="0.25">
      <c r="A114"/>
      <c r="B114"/>
      <c r="C114"/>
      <c r="D114"/>
      <c r="E114"/>
      <c r="G114"/>
      <c r="H114"/>
      <c r="I114"/>
      <c r="J114"/>
      <c r="K114"/>
      <c r="L114"/>
      <c r="M114"/>
      <c r="N114"/>
      <c r="O114"/>
      <c r="P114"/>
      <c r="Q114"/>
      <c r="R114"/>
    </row>
    <row r="115" spans="1:18" s="2" customFormat="1" x14ac:dyDescent="0.25">
      <c r="A115"/>
      <c r="B115"/>
      <c r="C115"/>
      <c r="D115"/>
      <c r="E115"/>
      <c r="G115"/>
      <c r="H115"/>
      <c r="I115"/>
      <c r="J115"/>
      <c r="K115"/>
      <c r="L115"/>
      <c r="M115"/>
      <c r="N115"/>
      <c r="O115"/>
      <c r="P115"/>
      <c r="Q115"/>
      <c r="R115"/>
    </row>
    <row r="116" spans="1:18" s="2" customFormat="1" x14ac:dyDescent="0.25">
      <c r="A116"/>
      <c r="B116"/>
      <c r="C116"/>
      <c r="D116"/>
      <c r="E116"/>
      <c r="G116"/>
      <c r="H116"/>
      <c r="I116"/>
      <c r="J116"/>
      <c r="K116"/>
      <c r="L116"/>
      <c r="M116"/>
      <c r="N116"/>
      <c r="O116"/>
      <c r="P116"/>
      <c r="Q116"/>
      <c r="R116"/>
    </row>
    <row r="117" spans="1:18" s="2" customFormat="1" x14ac:dyDescent="0.25">
      <c r="A117"/>
      <c r="B117"/>
      <c r="C117"/>
      <c r="D117"/>
      <c r="E117"/>
      <c r="G117"/>
      <c r="H117"/>
      <c r="I117"/>
      <c r="J117"/>
      <c r="K117"/>
      <c r="L117"/>
      <c r="M117"/>
      <c r="N117"/>
      <c r="O117"/>
      <c r="P117"/>
      <c r="Q117"/>
      <c r="R117"/>
    </row>
    <row r="118" spans="1:18" s="2" customFormat="1" x14ac:dyDescent="0.25">
      <c r="A118"/>
      <c r="B118"/>
      <c r="C118"/>
      <c r="D118"/>
      <c r="E118"/>
      <c r="G118"/>
      <c r="H118"/>
      <c r="I118"/>
      <c r="J118"/>
      <c r="K118"/>
      <c r="L118"/>
      <c r="M118"/>
      <c r="N118"/>
      <c r="O118"/>
      <c r="P118"/>
      <c r="Q118"/>
      <c r="R118"/>
    </row>
    <row r="119" spans="1:18" s="2" customFormat="1" x14ac:dyDescent="0.25">
      <c r="A119"/>
      <c r="B119"/>
      <c r="C119"/>
      <c r="D119"/>
      <c r="E119"/>
      <c r="G119"/>
      <c r="H119"/>
      <c r="I119"/>
      <c r="J119"/>
      <c r="K119"/>
      <c r="L119"/>
      <c r="M119"/>
      <c r="N119"/>
      <c r="O119"/>
      <c r="P119"/>
      <c r="Q119"/>
      <c r="R119"/>
    </row>
    <row r="120" spans="1:18" s="2" customFormat="1" x14ac:dyDescent="0.25">
      <c r="A120"/>
      <c r="B120"/>
      <c r="C120"/>
      <c r="D120"/>
      <c r="E120"/>
      <c r="G120"/>
      <c r="H120"/>
      <c r="I120"/>
      <c r="J120"/>
      <c r="K120"/>
      <c r="L120"/>
      <c r="M120"/>
      <c r="N120"/>
      <c r="O120"/>
      <c r="P120"/>
      <c r="Q120"/>
      <c r="R120"/>
    </row>
    <row r="121" spans="1:18" s="2" customFormat="1" x14ac:dyDescent="0.25">
      <c r="A121"/>
      <c r="B121"/>
      <c r="C121"/>
      <c r="D121"/>
      <c r="E121"/>
      <c r="G121"/>
      <c r="H121"/>
      <c r="I121"/>
      <c r="J121"/>
      <c r="K121"/>
      <c r="L121"/>
      <c r="M121"/>
      <c r="N121"/>
      <c r="O121"/>
      <c r="P121"/>
      <c r="Q121"/>
      <c r="R121"/>
    </row>
    <row r="122" spans="1:18" s="2" customFormat="1" x14ac:dyDescent="0.25">
      <c r="A122"/>
      <c r="B122"/>
      <c r="C122"/>
      <c r="D122"/>
      <c r="E122"/>
      <c r="G122"/>
      <c r="H122"/>
      <c r="I122"/>
      <c r="J122"/>
      <c r="K122"/>
      <c r="L122"/>
      <c r="M122"/>
      <c r="N122"/>
      <c r="O122"/>
      <c r="P122"/>
      <c r="Q122"/>
      <c r="R122"/>
    </row>
    <row r="123" spans="1:18" s="2" customFormat="1" x14ac:dyDescent="0.25">
      <c r="A123"/>
      <c r="B123"/>
      <c r="C123"/>
      <c r="D123"/>
      <c r="E123"/>
      <c r="G123"/>
      <c r="H123"/>
      <c r="I123"/>
      <c r="J123"/>
      <c r="K123"/>
      <c r="L123"/>
      <c r="M123"/>
      <c r="N123"/>
      <c r="O123"/>
      <c r="P123"/>
      <c r="Q123"/>
      <c r="R123"/>
    </row>
    <row r="124" spans="1:18" s="2" customFormat="1" x14ac:dyDescent="0.25">
      <c r="A124"/>
      <c r="B124"/>
      <c r="C124"/>
      <c r="D124"/>
      <c r="E124"/>
      <c r="G124"/>
      <c r="H124"/>
      <c r="I124"/>
      <c r="J124"/>
      <c r="K124"/>
      <c r="L124"/>
      <c r="M124"/>
      <c r="N124"/>
      <c r="O124"/>
      <c r="P124"/>
      <c r="Q124"/>
      <c r="R124"/>
    </row>
    <row r="125" spans="1:18" s="2" customFormat="1" x14ac:dyDescent="0.25">
      <c r="A125"/>
      <c r="B125"/>
      <c r="C125"/>
      <c r="D125"/>
      <c r="E125"/>
      <c r="G125"/>
      <c r="H125"/>
      <c r="I125"/>
      <c r="J125"/>
      <c r="K125"/>
      <c r="L125"/>
      <c r="M125"/>
      <c r="N125"/>
      <c r="O125"/>
      <c r="P125"/>
      <c r="Q125"/>
      <c r="R125"/>
    </row>
    <row r="126" spans="1:18" s="2" customFormat="1" x14ac:dyDescent="0.25">
      <c r="A126"/>
      <c r="B126"/>
      <c r="C126"/>
      <c r="D126"/>
      <c r="E126"/>
      <c r="G126"/>
      <c r="H126"/>
      <c r="I126"/>
      <c r="J126"/>
      <c r="K126"/>
      <c r="L126"/>
      <c r="M126"/>
      <c r="N126"/>
      <c r="O126"/>
      <c r="P126"/>
      <c r="Q126"/>
      <c r="R126"/>
    </row>
    <row r="127" spans="1:18" s="2" customFormat="1" x14ac:dyDescent="0.25">
      <c r="A127"/>
      <c r="B127"/>
      <c r="C127"/>
      <c r="D127"/>
      <c r="E127"/>
      <c r="G127"/>
      <c r="H127"/>
      <c r="I127"/>
      <c r="J127"/>
      <c r="K127"/>
      <c r="L127"/>
      <c r="M127"/>
      <c r="N127"/>
      <c r="O127"/>
      <c r="P127"/>
      <c r="Q127"/>
      <c r="R127"/>
    </row>
    <row r="128" spans="1:18" s="2" customFormat="1" x14ac:dyDescent="0.25">
      <c r="A128"/>
      <c r="B128"/>
      <c r="C128"/>
      <c r="D128"/>
      <c r="E128"/>
      <c r="G128"/>
      <c r="H128"/>
      <c r="I128"/>
      <c r="J128"/>
      <c r="K128"/>
      <c r="L128"/>
      <c r="M128"/>
      <c r="N128"/>
      <c r="O128"/>
      <c r="P128"/>
      <c r="Q128"/>
      <c r="R128"/>
    </row>
    <row r="129" spans="1:18" s="2" customFormat="1" x14ac:dyDescent="0.25">
      <c r="A129"/>
      <c r="B129"/>
      <c r="C129"/>
      <c r="D129"/>
      <c r="E129"/>
      <c r="G129"/>
      <c r="H129"/>
      <c r="I129"/>
      <c r="J129"/>
      <c r="K129"/>
      <c r="L129"/>
      <c r="M129"/>
      <c r="N129"/>
      <c r="O129"/>
      <c r="P129"/>
      <c r="Q129"/>
      <c r="R129"/>
    </row>
    <row r="130" spans="1:18" s="2" customFormat="1" x14ac:dyDescent="0.25">
      <c r="A130"/>
      <c r="B130"/>
      <c r="C130"/>
      <c r="D130"/>
      <c r="E130"/>
      <c r="G130"/>
      <c r="H130"/>
      <c r="I130"/>
      <c r="J130"/>
      <c r="K130"/>
      <c r="L130"/>
      <c r="M130"/>
      <c r="N130"/>
      <c r="O130"/>
      <c r="P130"/>
      <c r="Q130"/>
      <c r="R130"/>
    </row>
    <row r="131" spans="1:18" s="2" customFormat="1" x14ac:dyDescent="0.25">
      <c r="A131"/>
      <c r="B131"/>
      <c r="C131"/>
      <c r="D131"/>
      <c r="E131"/>
      <c r="G131"/>
      <c r="H131"/>
      <c r="I131"/>
      <c r="J131"/>
      <c r="K131"/>
      <c r="L131"/>
      <c r="M131"/>
      <c r="N131"/>
      <c r="O131"/>
      <c r="P131"/>
      <c r="Q131"/>
      <c r="R131"/>
    </row>
    <row r="132" spans="1:18" s="2" customFormat="1" x14ac:dyDescent="0.25">
      <c r="A132"/>
      <c r="B132"/>
      <c r="C132"/>
      <c r="D132"/>
      <c r="E132"/>
      <c r="G132"/>
      <c r="H132"/>
      <c r="I132"/>
      <c r="J132"/>
      <c r="K132"/>
      <c r="L132"/>
      <c r="M132"/>
      <c r="N132"/>
      <c r="O132"/>
      <c r="P132"/>
      <c r="Q132"/>
      <c r="R132"/>
    </row>
    <row r="133" spans="1:18" s="2" customFormat="1" x14ac:dyDescent="0.25">
      <c r="A133"/>
      <c r="B133"/>
      <c r="C133"/>
      <c r="D133"/>
      <c r="E133"/>
      <c r="G133"/>
      <c r="H133"/>
      <c r="I133"/>
      <c r="J133"/>
      <c r="K133"/>
      <c r="L133"/>
      <c r="M133"/>
      <c r="N133"/>
      <c r="O133"/>
      <c r="P133"/>
      <c r="Q133"/>
      <c r="R133"/>
    </row>
    <row r="134" spans="1:18" s="2" customFormat="1" x14ac:dyDescent="0.25">
      <c r="A134"/>
      <c r="B134"/>
      <c r="C134"/>
      <c r="D134"/>
      <c r="E134"/>
      <c r="G134"/>
      <c r="H134"/>
      <c r="I134"/>
      <c r="J134"/>
      <c r="K134"/>
      <c r="L134"/>
      <c r="M134"/>
      <c r="N134"/>
      <c r="O134"/>
      <c r="P134"/>
      <c r="Q134"/>
      <c r="R134"/>
    </row>
    <row r="135" spans="1:18" s="2" customFormat="1" x14ac:dyDescent="0.25">
      <c r="A135"/>
      <c r="B135"/>
      <c r="C135"/>
      <c r="D135"/>
      <c r="E135"/>
      <c r="G135"/>
      <c r="H135"/>
      <c r="I135"/>
      <c r="J135"/>
      <c r="K135"/>
      <c r="L135"/>
      <c r="M135"/>
      <c r="N135"/>
      <c r="O135"/>
      <c r="P135"/>
      <c r="Q135"/>
      <c r="R135"/>
    </row>
    <row r="136" spans="1:18" s="2" customFormat="1" x14ac:dyDescent="0.25">
      <c r="A136"/>
      <c r="B136"/>
      <c r="C136"/>
      <c r="D136"/>
      <c r="E136"/>
      <c r="G136"/>
      <c r="H136"/>
      <c r="I136"/>
      <c r="J136"/>
      <c r="K136"/>
      <c r="L136"/>
      <c r="M136"/>
      <c r="N136"/>
      <c r="O136"/>
      <c r="P136"/>
      <c r="Q136"/>
      <c r="R136"/>
    </row>
    <row r="137" spans="1:18" s="2" customFormat="1" x14ac:dyDescent="0.25">
      <c r="A137"/>
      <c r="B137"/>
      <c r="C137"/>
      <c r="D137"/>
      <c r="E137"/>
      <c r="G137"/>
      <c r="H137"/>
      <c r="I137"/>
      <c r="J137"/>
      <c r="K137"/>
      <c r="L137"/>
      <c r="M137"/>
      <c r="N137"/>
      <c r="O137"/>
      <c r="P137"/>
      <c r="Q137"/>
      <c r="R137"/>
    </row>
    <row r="138" spans="1:18" s="2" customFormat="1" x14ac:dyDescent="0.25">
      <c r="A138"/>
      <c r="B138"/>
      <c r="C138"/>
      <c r="D138"/>
      <c r="E138"/>
      <c r="G138"/>
      <c r="H138"/>
      <c r="I138"/>
      <c r="J138"/>
      <c r="K138"/>
      <c r="L138"/>
      <c r="M138"/>
      <c r="N138"/>
      <c r="O138"/>
      <c r="P138"/>
      <c r="Q138"/>
      <c r="R138"/>
    </row>
    <row r="139" spans="1:18" s="2" customFormat="1" x14ac:dyDescent="0.25">
      <c r="A139"/>
      <c r="B139"/>
      <c r="C139"/>
      <c r="D139"/>
      <c r="E139"/>
      <c r="G139"/>
      <c r="H139"/>
      <c r="I139"/>
      <c r="J139"/>
      <c r="K139"/>
      <c r="L139"/>
      <c r="M139"/>
      <c r="N139"/>
      <c r="O139"/>
      <c r="P139"/>
      <c r="Q139"/>
      <c r="R139"/>
    </row>
    <row r="140" spans="1:18" s="2" customFormat="1" x14ac:dyDescent="0.25">
      <c r="A140"/>
      <c r="B140"/>
      <c r="C140"/>
      <c r="D140"/>
      <c r="E140"/>
      <c r="G140"/>
      <c r="H140"/>
      <c r="I140"/>
      <c r="J140"/>
      <c r="K140"/>
      <c r="L140"/>
      <c r="M140"/>
      <c r="N140"/>
      <c r="O140"/>
      <c r="P140"/>
      <c r="Q140"/>
      <c r="R140"/>
    </row>
    <row r="141" spans="1:18" s="2" customFormat="1" x14ac:dyDescent="0.25">
      <c r="A141"/>
      <c r="B141"/>
      <c r="C141"/>
      <c r="D141"/>
      <c r="E141"/>
      <c r="G141"/>
      <c r="H141"/>
      <c r="I141"/>
      <c r="J141"/>
      <c r="K141"/>
      <c r="L141"/>
      <c r="M141"/>
      <c r="N141"/>
      <c r="O141"/>
      <c r="P141"/>
      <c r="Q141"/>
      <c r="R141"/>
    </row>
    <row r="142" spans="1:18" s="2" customFormat="1" x14ac:dyDescent="0.25">
      <c r="A142"/>
      <c r="B142"/>
      <c r="C142"/>
      <c r="D142"/>
      <c r="E142"/>
      <c r="G142"/>
      <c r="H142"/>
      <c r="I142"/>
      <c r="J142"/>
      <c r="K142"/>
      <c r="L142"/>
      <c r="M142"/>
      <c r="N142"/>
      <c r="O142"/>
      <c r="P142"/>
      <c r="Q142"/>
      <c r="R142"/>
    </row>
    <row r="143" spans="1:18" s="2" customFormat="1" x14ac:dyDescent="0.25">
      <c r="A143"/>
      <c r="B143"/>
      <c r="C143"/>
      <c r="D143"/>
      <c r="E143"/>
      <c r="G143"/>
      <c r="H143"/>
      <c r="I143"/>
      <c r="J143"/>
      <c r="K143"/>
      <c r="L143"/>
      <c r="M143"/>
      <c r="N143"/>
      <c r="O143"/>
      <c r="P143"/>
      <c r="Q143"/>
      <c r="R143"/>
    </row>
    <row r="144" spans="1:18" s="2" customFormat="1" x14ac:dyDescent="0.25">
      <c r="A144"/>
      <c r="B144"/>
      <c r="C144"/>
      <c r="D144"/>
      <c r="E144"/>
      <c r="G144"/>
      <c r="H144"/>
      <c r="I144"/>
      <c r="J144"/>
      <c r="K144"/>
      <c r="L144"/>
      <c r="M144"/>
      <c r="N144"/>
      <c r="O144"/>
      <c r="P144"/>
      <c r="Q144"/>
      <c r="R144"/>
    </row>
    <row r="145" spans="1:18" s="2" customFormat="1" x14ac:dyDescent="0.25">
      <c r="A145"/>
      <c r="B145"/>
      <c r="C145"/>
      <c r="D145"/>
      <c r="E145"/>
      <c r="G145"/>
      <c r="H145"/>
      <c r="I145"/>
      <c r="J145"/>
      <c r="K145"/>
      <c r="L145"/>
      <c r="M145"/>
      <c r="N145"/>
      <c r="O145"/>
      <c r="P145"/>
      <c r="Q145"/>
      <c r="R145"/>
    </row>
    <row r="146" spans="1:18" s="2" customFormat="1" x14ac:dyDescent="0.25">
      <c r="A146"/>
      <c r="B146"/>
      <c r="C146"/>
      <c r="D146"/>
      <c r="E146"/>
      <c r="G146"/>
      <c r="H146"/>
      <c r="I146"/>
      <c r="J146"/>
      <c r="K146"/>
      <c r="L146"/>
      <c r="M146"/>
      <c r="N146"/>
      <c r="O146"/>
      <c r="P146"/>
      <c r="Q146"/>
      <c r="R146"/>
    </row>
    <row r="147" spans="1:18" s="2" customFormat="1" x14ac:dyDescent="0.25">
      <c r="A147"/>
      <c r="B147"/>
      <c r="C147"/>
      <c r="D147"/>
      <c r="E147"/>
      <c r="G147"/>
      <c r="H147"/>
      <c r="I147"/>
      <c r="J147"/>
      <c r="K147"/>
      <c r="L147"/>
      <c r="M147"/>
      <c r="N147"/>
      <c r="O147"/>
      <c r="P147"/>
      <c r="Q147"/>
      <c r="R147"/>
    </row>
    <row r="148" spans="1:18" s="2" customFormat="1" x14ac:dyDescent="0.25">
      <c r="A148"/>
      <c r="B148"/>
      <c r="C148"/>
      <c r="D148"/>
      <c r="E148"/>
      <c r="G148"/>
      <c r="H148"/>
      <c r="I148"/>
      <c r="J148"/>
      <c r="K148"/>
      <c r="L148"/>
      <c r="M148"/>
      <c r="N148"/>
      <c r="O148"/>
      <c r="P148"/>
      <c r="Q148"/>
      <c r="R148"/>
    </row>
    <row r="149" spans="1:18" s="2" customFormat="1" x14ac:dyDescent="0.25">
      <c r="A149"/>
      <c r="B149"/>
      <c r="C149"/>
      <c r="D149"/>
      <c r="E149"/>
      <c r="G149"/>
      <c r="H149"/>
      <c r="I149"/>
      <c r="J149"/>
      <c r="K149"/>
      <c r="L149"/>
      <c r="M149"/>
      <c r="N149"/>
      <c r="O149"/>
      <c r="P149"/>
      <c r="Q149"/>
      <c r="R149"/>
    </row>
    <row r="150" spans="1:18" s="2" customFormat="1" x14ac:dyDescent="0.25">
      <c r="A150"/>
      <c r="B150"/>
      <c r="C150"/>
      <c r="D150"/>
      <c r="E150"/>
      <c r="G150"/>
      <c r="H150"/>
      <c r="I150"/>
      <c r="J150"/>
      <c r="K150"/>
      <c r="L150"/>
      <c r="M150"/>
      <c r="N150"/>
      <c r="O150"/>
      <c r="P150"/>
      <c r="Q150"/>
      <c r="R150"/>
    </row>
    <row r="151" spans="1:18" s="2" customFormat="1" x14ac:dyDescent="0.25">
      <c r="A151"/>
      <c r="B151"/>
      <c r="C151"/>
      <c r="D151"/>
      <c r="E151"/>
      <c r="G151"/>
      <c r="H151"/>
      <c r="I151"/>
      <c r="J151"/>
      <c r="K151"/>
      <c r="L151"/>
      <c r="M151"/>
      <c r="N151"/>
      <c r="O151"/>
      <c r="P151"/>
      <c r="Q151"/>
      <c r="R151"/>
    </row>
    <row r="152" spans="1:18" s="2" customFormat="1" x14ac:dyDescent="0.25">
      <c r="A152"/>
      <c r="B152"/>
      <c r="C152"/>
      <c r="D152"/>
      <c r="E152"/>
      <c r="G152"/>
      <c r="H152"/>
      <c r="I152"/>
      <c r="J152"/>
      <c r="K152"/>
      <c r="L152"/>
      <c r="M152"/>
      <c r="N152"/>
      <c r="O152"/>
      <c r="P152"/>
      <c r="Q152"/>
      <c r="R152"/>
    </row>
    <row r="153" spans="1:18" s="2" customFormat="1" x14ac:dyDescent="0.25">
      <c r="A153"/>
      <c r="B153"/>
      <c r="C153"/>
      <c r="D153"/>
      <c r="E153"/>
      <c r="G153"/>
      <c r="H153"/>
      <c r="I153"/>
      <c r="J153"/>
      <c r="K153"/>
      <c r="L153"/>
      <c r="M153"/>
      <c r="N153"/>
      <c r="O153"/>
      <c r="P153"/>
      <c r="Q153"/>
      <c r="R153"/>
    </row>
    <row r="154" spans="1:18" s="2" customFormat="1" x14ac:dyDescent="0.25">
      <c r="A154"/>
      <c r="B154"/>
      <c r="C154"/>
      <c r="D154"/>
      <c r="E154"/>
      <c r="G154"/>
      <c r="H154"/>
      <c r="I154"/>
      <c r="J154"/>
      <c r="K154"/>
      <c r="L154"/>
      <c r="M154"/>
      <c r="N154"/>
      <c r="O154"/>
      <c r="P154"/>
      <c r="Q154"/>
      <c r="R154"/>
    </row>
    <row r="155" spans="1:18" s="2" customFormat="1" x14ac:dyDescent="0.25">
      <c r="A155"/>
      <c r="B155"/>
      <c r="C155"/>
      <c r="D155"/>
      <c r="E155"/>
      <c r="G155"/>
      <c r="H155"/>
      <c r="I155"/>
      <c r="J155"/>
      <c r="K155"/>
      <c r="L155"/>
      <c r="M155"/>
      <c r="N155"/>
      <c r="O155"/>
      <c r="P155"/>
      <c r="Q155"/>
      <c r="R155"/>
    </row>
    <row r="156" spans="1:18" s="2" customFormat="1" x14ac:dyDescent="0.25">
      <c r="A156"/>
      <c r="B156"/>
      <c r="C156"/>
      <c r="D156"/>
      <c r="E156"/>
      <c r="G156"/>
      <c r="H156"/>
      <c r="I156"/>
      <c r="J156"/>
      <c r="K156"/>
      <c r="L156"/>
      <c r="M156"/>
      <c r="N156"/>
      <c r="O156"/>
      <c r="P156"/>
      <c r="Q156"/>
      <c r="R156"/>
    </row>
    <row r="157" spans="1:18" s="2" customFormat="1" x14ac:dyDescent="0.25">
      <c r="A157"/>
      <c r="B157"/>
      <c r="C157"/>
      <c r="D157"/>
      <c r="E157"/>
      <c r="G157"/>
      <c r="H157"/>
      <c r="I157"/>
      <c r="J157"/>
      <c r="K157"/>
      <c r="L157"/>
      <c r="M157"/>
      <c r="N157"/>
      <c r="O157"/>
      <c r="P157"/>
      <c r="Q157"/>
      <c r="R157"/>
    </row>
    <row r="158" spans="1:18" s="2" customFormat="1" x14ac:dyDescent="0.25">
      <c r="A158"/>
      <c r="B158"/>
      <c r="C158"/>
      <c r="D158"/>
      <c r="E158"/>
      <c r="G158"/>
      <c r="H158"/>
      <c r="I158"/>
      <c r="J158"/>
      <c r="K158"/>
      <c r="L158"/>
      <c r="M158"/>
      <c r="N158"/>
      <c r="O158"/>
      <c r="P158"/>
      <c r="Q158"/>
      <c r="R158"/>
    </row>
    <row r="159" spans="1:18" s="2" customFormat="1" x14ac:dyDescent="0.25">
      <c r="A159"/>
      <c r="B159"/>
      <c r="C159"/>
      <c r="D159"/>
      <c r="E159"/>
      <c r="G159"/>
      <c r="H159"/>
      <c r="I159"/>
      <c r="J159"/>
      <c r="K159"/>
      <c r="L159"/>
      <c r="M159"/>
      <c r="N159"/>
      <c r="O159"/>
      <c r="P159"/>
      <c r="Q159"/>
      <c r="R159"/>
    </row>
    <row r="160" spans="1:18" s="2" customFormat="1" x14ac:dyDescent="0.25">
      <c r="A160"/>
      <c r="B160"/>
      <c r="C160"/>
      <c r="D160"/>
      <c r="E160"/>
      <c r="G160"/>
      <c r="H160"/>
      <c r="I160"/>
      <c r="J160"/>
      <c r="K160"/>
      <c r="L160"/>
      <c r="M160"/>
      <c r="N160"/>
      <c r="O160"/>
      <c r="P160"/>
      <c r="Q160"/>
      <c r="R160"/>
    </row>
    <row r="161" spans="1:18" s="2" customFormat="1" x14ac:dyDescent="0.25">
      <c r="A161"/>
      <c r="B161"/>
      <c r="C161"/>
      <c r="D161"/>
      <c r="E161"/>
      <c r="G161"/>
      <c r="H161"/>
      <c r="I161"/>
      <c r="J161"/>
      <c r="K161"/>
      <c r="L161"/>
      <c r="M161"/>
      <c r="N161"/>
      <c r="O161"/>
      <c r="P161"/>
      <c r="Q161"/>
      <c r="R161"/>
    </row>
    <row r="162" spans="1:18" s="2" customFormat="1" x14ac:dyDescent="0.25">
      <c r="A162"/>
      <c r="B162"/>
      <c r="C162"/>
      <c r="D162"/>
      <c r="E162"/>
      <c r="G162"/>
      <c r="H162"/>
      <c r="I162"/>
      <c r="J162"/>
      <c r="K162"/>
      <c r="L162"/>
      <c r="M162"/>
      <c r="N162"/>
      <c r="O162"/>
      <c r="P162"/>
      <c r="Q162"/>
      <c r="R162"/>
    </row>
    <row r="163" spans="1:18" s="2" customFormat="1" x14ac:dyDescent="0.25">
      <c r="A163"/>
      <c r="B163"/>
      <c r="C163"/>
      <c r="D163"/>
      <c r="E163"/>
      <c r="G163"/>
      <c r="H163"/>
      <c r="I163"/>
      <c r="J163"/>
      <c r="K163"/>
      <c r="L163"/>
      <c r="M163"/>
      <c r="N163"/>
      <c r="O163"/>
      <c r="P163"/>
      <c r="Q163"/>
      <c r="R163"/>
    </row>
    <row r="164" spans="1:18" s="2" customFormat="1" x14ac:dyDescent="0.25">
      <c r="A164"/>
      <c r="B164"/>
      <c r="C164"/>
      <c r="D164"/>
      <c r="E164"/>
      <c r="G164"/>
      <c r="H164"/>
      <c r="I164"/>
      <c r="J164"/>
      <c r="K164"/>
      <c r="L164"/>
      <c r="M164"/>
      <c r="N164"/>
      <c r="O164"/>
      <c r="P164"/>
      <c r="Q164"/>
      <c r="R164"/>
    </row>
    <row r="165" spans="1:18" s="2" customFormat="1" x14ac:dyDescent="0.25">
      <c r="A165"/>
      <c r="B165"/>
      <c r="C165"/>
      <c r="D165"/>
      <c r="E165"/>
      <c r="G165"/>
      <c r="H165"/>
      <c r="I165"/>
      <c r="J165"/>
      <c r="K165"/>
      <c r="L165"/>
      <c r="M165"/>
      <c r="N165"/>
      <c r="O165"/>
      <c r="P165"/>
      <c r="Q165"/>
      <c r="R165"/>
    </row>
    <row r="166" spans="1:18" s="2" customFormat="1" x14ac:dyDescent="0.25">
      <c r="A166"/>
      <c r="B166"/>
      <c r="C166"/>
      <c r="D166"/>
      <c r="E166"/>
      <c r="G166"/>
      <c r="H166"/>
      <c r="I166"/>
      <c r="J166"/>
      <c r="K166"/>
      <c r="L166"/>
      <c r="M166"/>
      <c r="N166"/>
      <c r="O166"/>
      <c r="P166"/>
      <c r="Q166"/>
      <c r="R166"/>
    </row>
    <row r="167" spans="1:18" s="2" customFormat="1" x14ac:dyDescent="0.25">
      <c r="A167"/>
      <c r="B167"/>
      <c r="C167"/>
      <c r="D167"/>
      <c r="E167"/>
      <c r="G167"/>
      <c r="H167"/>
      <c r="I167"/>
      <c r="J167"/>
      <c r="K167"/>
      <c r="L167"/>
      <c r="M167"/>
      <c r="N167"/>
      <c r="O167"/>
      <c r="P167"/>
      <c r="Q167"/>
      <c r="R167"/>
    </row>
    <row r="168" spans="1:18" s="2" customFormat="1" x14ac:dyDescent="0.25">
      <c r="A168"/>
      <c r="B168"/>
      <c r="C168"/>
      <c r="D168"/>
      <c r="E168"/>
      <c r="G168"/>
      <c r="H168"/>
      <c r="I168"/>
      <c r="J168"/>
      <c r="K168"/>
      <c r="L168"/>
      <c r="M168"/>
      <c r="N168"/>
      <c r="O168"/>
      <c r="P168"/>
      <c r="Q168"/>
      <c r="R168"/>
    </row>
    <row r="169" spans="1:18" s="2" customFormat="1" x14ac:dyDescent="0.25">
      <c r="A169"/>
      <c r="B169"/>
      <c r="C169"/>
      <c r="D169"/>
      <c r="E169"/>
      <c r="G169"/>
      <c r="H169"/>
      <c r="I169"/>
      <c r="J169"/>
      <c r="K169"/>
      <c r="L169"/>
      <c r="M169"/>
      <c r="N169"/>
      <c r="O169"/>
      <c r="P169"/>
      <c r="Q169"/>
      <c r="R169"/>
    </row>
    <row r="170" spans="1:18" s="2" customFormat="1" x14ac:dyDescent="0.25">
      <c r="A170"/>
      <c r="B170"/>
      <c r="C170"/>
      <c r="D170"/>
      <c r="E170"/>
      <c r="G170"/>
      <c r="H170"/>
      <c r="I170"/>
      <c r="J170"/>
      <c r="K170"/>
      <c r="L170"/>
      <c r="M170"/>
      <c r="N170"/>
      <c r="O170"/>
      <c r="P170"/>
      <c r="Q170"/>
      <c r="R170"/>
    </row>
    <row r="171" spans="1:18" s="2" customFormat="1" x14ac:dyDescent="0.25">
      <c r="A171"/>
      <c r="B171"/>
      <c r="C171"/>
      <c r="D171"/>
      <c r="E171"/>
      <c r="G171"/>
      <c r="H171"/>
      <c r="I171"/>
      <c r="J171"/>
      <c r="K171"/>
      <c r="L171"/>
      <c r="M171"/>
      <c r="N171"/>
      <c r="O171"/>
      <c r="P171"/>
      <c r="Q171"/>
      <c r="R171"/>
    </row>
    <row r="172" spans="1:18" s="2" customFormat="1" x14ac:dyDescent="0.25">
      <c r="A172"/>
      <c r="B172"/>
      <c r="C172"/>
      <c r="D172"/>
      <c r="E172"/>
      <c r="G172"/>
      <c r="H172"/>
      <c r="I172"/>
      <c r="J172"/>
      <c r="K172"/>
      <c r="L172"/>
      <c r="M172"/>
      <c r="N172"/>
      <c r="O172"/>
      <c r="P172"/>
      <c r="Q172"/>
      <c r="R172"/>
    </row>
    <row r="173" spans="1:18" s="2" customFormat="1" x14ac:dyDescent="0.25">
      <c r="A173"/>
      <c r="B173"/>
      <c r="C173"/>
      <c r="D173"/>
      <c r="E173"/>
      <c r="G173"/>
      <c r="H173"/>
      <c r="I173"/>
      <c r="J173"/>
      <c r="K173"/>
      <c r="L173"/>
      <c r="M173"/>
      <c r="N173"/>
      <c r="O173"/>
      <c r="P173"/>
      <c r="Q173"/>
      <c r="R173"/>
    </row>
    <row r="174" spans="1:18" s="2" customFormat="1" x14ac:dyDescent="0.25">
      <c r="A174"/>
      <c r="B174"/>
      <c r="C174"/>
      <c r="D174"/>
      <c r="E174"/>
      <c r="G174"/>
      <c r="H174"/>
      <c r="I174"/>
      <c r="J174"/>
      <c r="K174"/>
      <c r="L174"/>
      <c r="M174"/>
      <c r="N174"/>
      <c r="O174"/>
      <c r="P174"/>
      <c r="Q174"/>
      <c r="R174"/>
    </row>
    <row r="175" spans="1:18" s="2" customFormat="1" x14ac:dyDescent="0.25">
      <c r="A175"/>
      <c r="B175"/>
      <c r="C175"/>
      <c r="D175"/>
      <c r="E175"/>
      <c r="G175"/>
      <c r="H175"/>
      <c r="I175"/>
      <c r="J175"/>
      <c r="K175"/>
      <c r="L175"/>
      <c r="M175"/>
      <c r="N175"/>
      <c r="O175"/>
      <c r="P175"/>
      <c r="Q175"/>
      <c r="R175"/>
    </row>
    <row r="176" spans="1:18" s="2" customFormat="1" x14ac:dyDescent="0.25">
      <c r="A176"/>
      <c r="B176"/>
      <c r="C176"/>
      <c r="D176"/>
      <c r="E176"/>
      <c r="G176"/>
      <c r="H176"/>
      <c r="I176"/>
      <c r="J176"/>
      <c r="K176"/>
      <c r="L176"/>
      <c r="M176"/>
      <c r="N176"/>
      <c r="O176"/>
      <c r="P176"/>
      <c r="Q176"/>
      <c r="R176"/>
    </row>
    <row r="177" spans="1:18" s="2" customFormat="1" x14ac:dyDescent="0.25">
      <c r="A177"/>
      <c r="B177"/>
      <c r="C177"/>
      <c r="D177"/>
      <c r="E177"/>
      <c r="G177"/>
      <c r="H177"/>
      <c r="I177"/>
      <c r="J177"/>
      <c r="K177"/>
      <c r="L177"/>
      <c r="M177"/>
      <c r="N177"/>
      <c r="O177"/>
      <c r="P177"/>
      <c r="Q177"/>
      <c r="R177"/>
    </row>
    <row r="178" spans="1:18" s="2" customFormat="1" x14ac:dyDescent="0.25">
      <c r="A178"/>
      <c r="B178"/>
      <c r="C178"/>
      <c r="D178"/>
      <c r="E178"/>
      <c r="G178"/>
      <c r="H178"/>
      <c r="I178"/>
      <c r="J178"/>
      <c r="K178"/>
      <c r="L178"/>
      <c r="M178"/>
      <c r="N178"/>
      <c r="O178"/>
      <c r="P178"/>
      <c r="Q178"/>
      <c r="R178"/>
    </row>
    <row r="179" spans="1:18" s="2" customFormat="1" x14ac:dyDescent="0.25">
      <c r="A179"/>
      <c r="B179"/>
      <c r="C179"/>
      <c r="D179"/>
      <c r="E179"/>
      <c r="G179"/>
      <c r="H179"/>
      <c r="I179"/>
      <c r="J179"/>
      <c r="K179"/>
      <c r="L179"/>
      <c r="M179"/>
      <c r="N179"/>
      <c r="O179"/>
      <c r="P179"/>
      <c r="Q179"/>
      <c r="R179"/>
    </row>
    <row r="180" spans="1:18" s="2" customFormat="1" x14ac:dyDescent="0.25">
      <c r="A180"/>
      <c r="B180"/>
      <c r="C180"/>
      <c r="D180"/>
      <c r="E180"/>
      <c r="G180"/>
      <c r="H180"/>
      <c r="I180"/>
      <c r="J180"/>
      <c r="K180"/>
      <c r="L180"/>
      <c r="M180"/>
      <c r="N180"/>
      <c r="O180"/>
      <c r="P180"/>
      <c r="Q180"/>
      <c r="R180"/>
    </row>
    <row r="181" spans="1:18" s="2" customFormat="1" x14ac:dyDescent="0.25">
      <c r="A181"/>
      <c r="B181"/>
      <c r="C181"/>
      <c r="D181"/>
      <c r="E181"/>
      <c r="G181"/>
      <c r="H181"/>
      <c r="I181"/>
      <c r="J181"/>
      <c r="K181"/>
      <c r="L181"/>
      <c r="M181"/>
      <c r="N181"/>
      <c r="O181"/>
      <c r="P181"/>
      <c r="Q181"/>
      <c r="R181"/>
    </row>
    <row r="182" spans="1:18" s="2" customFormat="1" x14ac:dyDescent="0.25">
      <c r="A182"/>
      <c r="B182"/>
      <c r="C182"/>
      <c r="D182"/>
      <c r="E182"/>
      <c r="G182"/>
      <c r="H182"/>
      <c r="I182"/>
      <c r="J182"/>
      <c r="K182"/>
      <c r="L182"/>
      <c r="M182"/>
      <c r="N182"/>
      <c r="O182"/>
      <c r="P182"/>
      <c r="Q182"/>
      <c r="R182"/>
    </row>
    <row r="183" spans="1:18" s="2" customFormat="1" x14ac:dyDescent="0.25">
      <c r="A183"/>
      <c r="B183"/>
      <c r="C183"/>
      <c r="D183"/>
      <c r="E183"/>
      <c r="G183"/>
      <c r="H183"/>
      <c r="I183"/>
      <c r="J183"/>
      <c r="K183"/>
      <c r="L183"/>
      <c r="M183"/>
      <c r="N183"/>
      <c r="O183"/>
      <c r="P183"/>
      <c r="Q183"/>
      <c r="R183"/>
    </row>
    <row r="184" spans="1:18" s="2" customFormat="1" x14ac:dyDescent="0.25">
      <c r="A184"/>
      <c r="B184"/>
      <c r="C184"/>
      <c r="D184"/>
      <c r="E184"/>
      <c r="G184"/>
      <c r="H184"/>
      <c r="I184"/>
      <c r="J184"/>
      <c r="K184"/>
      <c r="L184"/>
      <c r="M184"/>
      <c r="N184"/>
      <c r="O184"/>
      <c r="P184"/>
      <c r="Q184"/>
      <c r="R184"/>
    </row>
    <row r="185" spans="1:18" s="2" customFormat="1" x14ac:dyDescent="0.25">
      <c r="A185"/>
      <c r="B185"/>
      <c r="C185"/>
      <c r="D185"/>
      <c r="E185"/>
      <c r="G185"/>
      <c r="H185"/>
      <c r="I185"/>
      <c r="J185"/>
      <c r="K185"/>
      <c r="L185"/>
      <c r="M185"/>
      <c r="N185"/>
      <c r="O185"/>
      <c r="P185"/>
      <c r="Q185"/>
      <c r="R185"/>
    </row>
    <row r="186" spans="1:18" s="2" customFormat="1" x14ac:dyDescent="0.25">
      <c r="A186"/>
      <c r="B186"/>
      <c r="C186"/>
      <c r="D186"/>
      <c r="E186"/>
      <c r="G186"/>
      <c r="H186"/>
      <c r="I186"/>
      <c r="J186"/>
      <c r="K186"/>
      <c r="L186"/>
      <c r="M186"/>
      <c r="N186"/>
      <c r="O186"/>
      <c r="P186"/>
      <c r="Q186"/>
      <c r="R186"/>
    </row>
    <row r="187" spans="1:18" s="2" customFormat="1" x14ac:dyDescent="0.25">
      <c r="A187"/>
      <c r="B187"/>
      <c r="C187"/>
      <c r="D187"/>
      <c r="E187"/>
      <c r="G187"/>
      <c r="H187"/>
      <c r="I187"/>
      <c r="J187"/>
      <c r="K187"/>
      <c r="L187"/>
      <c r="M187"/>
      <c r="N187"/>
      <c r="O187"/>
      <c r="P187"/>
      <c r="Q187"/>
      <c r="R187"/>
    </row>
    <row r="188" spans="1:18" s="2" customFormat="1" x14ac:dyDescent="0.25">
      <c r="A188"/>
      <c r="B188"/>
      <c r="C188"/>
      <c r="D188"/>
      <c r="E188"/>
      <c r="G188"/>
      <c r="H188"/>
      <c r="I188"/>
      <c r="J188"/>
      <c r="K188"/>
      <c r="L188"/>
      <c r="M188"/>
      <c r="N188"/>
      <c r="O188"/>
      <c r="P188"/>
      <c r="Q188"/>
      <c r="R188"/>
    </row>
    <row r="189" spans="1:18" s="2" customFormat="1" x14ac:dyDescent="0.25">
      <c r="A189"/>
      <c r="B189"/>
      <c r="C189"/>
      <c r="D189"/>
      <c r="E189"/>
      <c r="G189"/>
      <c r="H189"/>
      <c r="I189"/>
      <c r="J189"/>
      <c r="K189"/>
      <c r="L189"/>
      <c r="M189"/>
      <c r="N189"/>
      <c r="O189"/>
      <c r="P189"/>
      <c r="Q189"/>
      <c r="R189"/>
    </row>
    <row r="190" spans="1:18" s="2" customFormat="1" x14ac:dyDescent="0.25">
      <c r="A190"/>
      <c r="B190"/>
      <c r="C190"/>
      <c r="D190"/>
      <c r="E190"/>
      <c r="G190"/>
      <c r="H190"/>
      <c r="I190"/>
      <c r="J190"/>
      <c r="K190"/>
      <c r="L190"/>
      <c r="M190"/>
      <c r="N190"/>
      <c r="O190"/>
      <c r="P190"/>
      <c r="Q190"/>
      <c r="R190"/>
    </row>
    <row r="191" spans="1:18" s="2" customFormat="1" x14ac:dyDescent="0.25">
      <c r="A191"/>
      <c r="B191"/>
      <c r="C191"/>
      <c r="D191"/>
      <c r="E191"/>
      <c r="G191"/>
      <c r="H191"/>
      <c r="I191"/>
      <c r="J191"/>
      <c r="K191"/>
      <c r="L191"/>
      <c r="M191"/>
      <c r="N191"/>
      <c r="O191"/>
      <c r="P191"/>
      <c r="Q191"/>
      <c r="R191"/>
    </row>
    <row r="192" spans="1:18" s="2" customFormat="1" x14ac:dyDescent="0.25">
      <c r="A192"/>
      <c r="B192"/>
      <c r="C192"/>
      <c r="D192"/>
      <c r="E192"/>
      <c r="G192"/>
      <c r="H192"/>
      <c r="I192"/>
      <c r="J192"/>
      <c r="K192"/>
      <c r="L192"/>
      <c r="M192"/>
      <c r="N192"/>
      <c r="O192"/>
      <c r="P192"/>
      <c r="Q192"/>
      <c r="R192"/>
    </row>
    <row r="193" spans="1:18" s="2" customFormat="1" x14ac:dyDescent="0.25">
      <c r="A193"/>
      <c r="B193"/>
      <c r="C193"/>
      <c r="D193"/>
      <c r="E193"/>
      <c r="G193"/>
      <c r="H193"/>
      <c r="I193"/>
      <c r="J193"/>
      <c r="K193"/>
      <c r="L193"/>
      <c r="M193"/>
      <c r="N193"/>
      <c r="O193"/>
      <c r="P193"/>
      <c r="Q193"/>
      <c r="R193"/>
    </row>
    <row r="194" spans="1:18" s="2" customFormat="1" x14ac:dyDescent="0.25">
      <c r="A194"/>
      <c r="B194"/>
      <c r="C194"/>
      <c r="D194"/>
      <c r="E194"/>
      <c r="G194"/>
      <c r="H194"/>
      <c r="I194"/>
      <c r="J194"/>
      <c r="K194"/>
      <c r="L194"/>
      <c r="M194"/>
      <c r="N194"/>
      <c r="O194"/>
      <c r="P194"/>
      <c r="Q194"/>
      <c r="R194"/>
    </row>
    <row r="195" spans="1:18" s="2" customFormat="1" x14ac:dyDescent="0.25">
      <c r="A195"/>
      <c r="B195"/>
      <c r="C195"/>
      <c r="D195"/>
      <c r="E195"/>
      <c r="G195"/>
      <c r="H195"/>
      <c r="I195"/>
      <c r="J195"/>
      <c r="K195"/>
      <c r="L195"/>
      <c r="M195"/>
      <c r="N195"/>
      <c r="O195"/>
      <c r="P195"/>
      <c r="Q195"/>
      <c r="R195"/>
    </row>
    <row r="196" spans="1:18" s="2" customFormat="1" x14ac:dyDescent="0.25">
      <c r="A196"/>
      <c r="B196"/>
      <c r="C196"/>
      <c r="D196"/>
      <c r="E196"/>
      <c r="G196"/>
      <c r="H196"/>
      <c r="I196"/>
      <c r="J196"/>
      <c r="K196"/>
      <c r="L196"/>
      <c r="M196"/>
      <c r="N196"/>
      <c r="O196"/>
      <c r="P196"/>
      <c r="Q196"/>
      <c r="R196"/>
    </row>
    <row r="197" spans="1:18" s="2" customFormat="1" x14ac:dyDescent="0.25">
      <c r="A197"/>
      <c r="B197"/>
      <c r="C197"/>
      <c r="D197"/>
      <c r="E197"/>
      <c r="G197"/>
      <c r="H197"/>
      <c r="I197"/>
      <c r="J197"/>
      <c r="K197"/>
      <c r="L197"/>
      <c r="M197"/>
      <c r="N197"/>
      <c r="O197"/>
      <c r="P197"/>
      <c r="Q197"/>
      <c r="R197"/>
    </row>
    <row r="198" spans="1:18" s="2" customFormat="1" x14ac:dyDescent="0.25">
      <c r="A198"/>
      <c r="B198"/>
      <c r="C198"/>
      <c r="D198"/>
      <c r="E198"/>
      <c r="G198"/>
      <c r="H198"/>
      <c r="I198"/>
      <c r="J198"/>
      <c r="K198"/>
      <c r="L198"/>
      <c r="M198"/>
      <c r="N198"/>
      <c r="O198"/>
      <c r="P198"/>
      <c r="Q198"/>
      <c r="R198"/>
    </row>
    <row r="199" spans="1:18" s="2" customFormat="1" x14ac:dyDescent="0.25">
      <c r="A199"/>
      <c r="B199"/>
      <c r="C199"/>
      <c r="D199"/>
      <c r="E199"/>
      <c r="G199"/>
      <c r="H199"/>
      <c r="I199"/>
      <c r="J199"/>
      <c r="K199"/>
      <c r="L199"/>
      <c r="M199"/>
      <c r="N199"/>
      <c r="O199"/>
      <c r="P199"/>
      <c r="Q199"/>
      <c r="R199"/>
    </row>
    <row r="200" spans="1:18" s="2" customFormat="1" x14ac:dyDescent="0.25">
      <c r="A200"/>
      <c r="B200"/>
      <c r="C200"/>
      <c r="D200"/>
      <c r="E200"/>
      <c r="G200"/>
      <c r="H200"/>
      <c r="I200"/>
      <c r="J200"/>
      <c r="K200"/>
      <c r="L200"/>
      <c r="M200"/>
      <c r="N200"/>
      <c r="O200"/>
      <c r="P200"/>
      <c r="Q200"/>
      <c r="R200"/>
    </row>
    <row r="201" spans="1:18" s="2" customFormat="1" x14ac:dyDescent="0.25">
      <c r="A201"/>
      <c r="B201"/>
      <c r="C201"/>
      <c r="D201"/>
      <c r="E201"/>
      <c r="G201"/>
      <c r="H201"/>
      <c r="I201"/>
      <c r="J201"/>
      <c r="K201"/>
      <c r="L201"/>
      <c r="M201"/>
      <c r="N201"/>
      <c r="O201"/>
      <c r="P201"/>
      <c r="Q201"/>
      <c r="R201"/>
    </row>
    <row r="202" spans="1:18" s="2" customFormat="1" x14ac:dyDescent="0.25">
      <c r="A202"/>
      <c r="B202"/>
      <c r="C202"/>
      <c r="D202"/>
      <c r="E202"/>
      <c r="G202"/>
      <c r="H202"/>
      <c r="I202"/>
      <c r="J202"/>
      <c r="K202"/>
      <c r="L202"/>
      <c r="M202"/>
      <c r="N202"/>
      <c r="O202"/>
      <c r="P202"/>
      <c r="Q202"/>
      <c r="R202"/>
    </row>
    <row r="203" spans="1:18" s="2" customFormat="1" x14ac:dyDescent="0.25">
      <c r="A203"/>
      <c r="B203"/>
      <c r="C203"/>
      <c r="D203"/>
      <c r="E203"/>
      <c r="G203"/>
      <c r="H203"/>
      <c r="I203"/>
      <c r="J203"/>
      <c r="K203"/>
      <c r="L203"/>
      <c r="M203"/>
      <c r="N203"/>
      <c r="O203"/>
      <c r="P203"/>
      <c r="Q203"/>
      <c r="R203"/>
    </row>
    <row r="204" spans="1:18" s="2" customFormat="1" x14ac:dyDescent="0.25">
      <c r="A204"/>
      <c r="B204"/>
      <c r="C204"/>
      <c r="D204"/>
      <c r="E204"/>
      <c r="G204"/>
      <c r="H204"/>
      <c r="I204"/>
      <c r="J204"/>
      <c r="K204"/>
      <c r="L204"/>
      <c r="M204"/>
      <c r="N204"/>
      <c r="O204"/>
      <c r="P204"/>
      <c r="Q204"/>
      <c r="R204"/>
    </row>
    <row r="205" spans="1:18" s="2" customFormat="1" x14ac:dyDescent="0.25">
      <c r="A205"/>
      <c r="B205"/>
      <c r="C205"/>
      <c r="D205"/>
      <c r="E205"/>
      <c r="G205"/>
      <c r="H205"/>
      <c r="I205"/>
      <c r="J205"/>
      <c r="K205"/>
      <c r="L205"/>
      <c r="M205"/>
      <c r="N205"/>
      <c r="O205"/>
      <c r="P205"/>
      <c r="Q205"/>
      <c r="R205"/>
    </row>
    <row r="206" spans="1:18" s="2" customFormat="1" x14ac:dyDescent="0.25">
      <c r="A206"/>
      <c r="B206"/>
      <c r="C206"/>
      <c r="D206"/>
      <c r="E206"/>
      <c r="G206"/>
      <c r="H206"/>
      <c r="I206"/>
      <c r="J206"/>
      <c r="K206"/>
      <c r="L206"/>
      <c r="M206"/>
      <c r="N206"/>
      <c r="O206"/>
      <c r="P206"/>
      <c r="Q206"/>
      <c r="R206"/>
    </row>
    <row r="207" spans="1:18" s="2" customFormat="1" x14ac:dyDescent="0.25">
      <c r="A207"/>
      <c r="B207"/>
      <c r="C207"/>
      <c r="D207"/>
      <c r="E207"/>
      <c r="G207"/>
      <c r="H207"/>
      <c r="I207"/>
      <c r="J207"/>
      <c r="K207"/>
      <c r="L207"/>
      <c r="M207"/>
      <c r="N207"/>
      <c r="O207"/>
      <c r="P207"/>
      <c r="Q207"/>
      <c r="R207"/>
    </row>
    <row r="208" spans="1:18" s="2" customFormat="1" x14ac:dyDescent="0.25">
      <c r="A208"/>
      <c r="B208"/>
      <c r="C208"/>
      <c r="D208"/>
      <c r="E208"/>
      <c r="G208"/>
      <c r="H208"/>
      <c r="I208"/>
      <c r="J208"/>
      <c r="K208"/>
      <c r="L208"/>
      <c r="M208"/>
      <c r="N208"/>
      <c r="O208"/>
      <c r="P208"/>
      <c r="Q208"/>
      <c r="R208"/>
    </row>
    <row r="209" spans="1:18" s="2" customFormat="1" x14ac:dyDescent="0.25">
      <c r="A209"/>
      <c r="B209"/>
      <c r="C209"/>
      <c r="D209"/>
      <c r="E209"/>
      <c r="G209"/>
      <c r="H209"/>
      <c r="I209"/>
      <c r="J209"/>
      <c r="K209"/>
      <c r="L209"/>
      <c r="M209"/>
      <c r="N209"/>
      <c r="O209"/>
      <c r="P209"/>
      <c r="Q209"/>
      <c r="R209"/>
    </row>
    <row r="210" spans="1:18" s="2" customFormat="1" x14ac:dyDescent="0.25">
      <c r="A210"/>
      <c r="B210"/>
      <c r="C210"/>
      <c r="D210"/>
      <c r="E210"/>
      <c r="G210"/>
      <c r="H210"/>
      <c r="I210"/>
      <c r="J210"/>
      <c r="K210"/>
      <c r="L210"/>
      <c r="M210"/>
      <c r="N210"/>
      <c r="O210"/>
      <c r="P210"/>
      <c r="Q210"/>
      <c r="R210"/>
    </row>
    <row r="211" spans="1:18" s="2" customFormat="1" x14ac:dyDescent="0.25">
      <c r="A211"/>
      <c r="B211"/>
      <c r="C211"/>
      <c r="D211"/>
      <c r="E211"/>
      <c r="G211"/>
      <c r="H211"/>
      <c r="I211"/>
      <c r="J211"/>
      <c r="K211"/>
      <c r="L211"/>
      <c r="M211"/>
      <c r="N211"/>
      <c r="O211"/>
      <c r="P211"/>
      <c r="Q211"/>
      <c r="R211"/>
    </row>
    <row r="212" spans="1:18" s="2" customFormat="1" x14ac:dyDescent="0.25">
      <c r="A212"/>
      <c r="B212"/>
      <c r="C212"/>
      <c r="D212"/>
      <c r="E212"/>
      <c r="G212"/>
      <c r="H212"/>
      <c r="I212"/>
      <c r="J212"/>
      <c r="K212"/>
      <c r="L212"/>
      <c r="M212"/>
      <c r="N212"/>
      <c r="O212"/>
      <c r="P212"/>
      <c r="Q212"/>
      <c r="R212"/>
    </row>
    <row r="213" spans="1:18" s="2" customFormat="1" x14ac:dyDescent="0.25">
      <c r="A213"/>
      <c r="B213"/>
      <c r="C213"/>
      <c r="D213"/>
      <c r="E213"/>
      <c r="G213"/>
      <c r="H213"/>
      <c r="I213"/>
      <c r="J213"/>
      <c r="K213"/>
      <c r="L213"/>
      <c r="M213"/>
      <c r="N213"/>
      <c r="O213"/>
      <c r="P213"/>
      <c r="Q213"/>
      <c r="R213"/>
    </row>
    <row r="214" spans="1:18" s="2" customFormat="1" x14ac:dyDescent="0.25">
      <c r="A214"/>
      <c r="B214"/>
      <c r="C214"/>
      <c r="D214"/>
      <c r="E214"/>
      <c r="G214"/>
      <c r="H214"/>
      <c r="I214"/>
      <c r="J214"/>
      <c r="K214"/>
      <c r="L214"/>
      <c r="M214"/>
      <c r="N214"/>
      <c r="O214"/>
      <c r="P214"/>
      <c r="Q214"/>
      <c r="R214"/>
    </row>
    <row r="215" spans="1:18" s="2" customFormat="1" x14ac:dyDescent="0.25">
      <c r="A215"/>
      <c r="B215"/>
      <c r="C215"/>
      <c r="D215"/>
      <c r="E215"/>
      <c r="G215"/>
      <c r="H215"/>
      <c r="I215"/>
      <c r="J215"/>
      <c r="K215"/>
      <c r="L215"/>
      <c r="M215"/>
      <c r="N215"/>
      <c r="O215"/>
      <c r="P215"/>
      <c r="Q215"/>
      <c r="R215"/>
    </row>
    <row r="216" spans="1:18" s="2" customFormat="1" x14ac:dyDescent="0.25">
      <c r="A216"/>
      <c r="B216"/>
      <c r="C216"/>
      <c r="D216"/>
      <c r="E216"/>
      <c r="G216"/>
      <c r="H216"/>
      <c r="I216"/>
      <c r="J216"/>
      <c r="K216"/>
      <c r="L216"/>
      <c r="M216"/>
      <c r="N216"/>
      <c r="O216"/>
      <c r="P216"/>
      <c r="Q216"/>
      <c r="R216"/>
    </row>
    <row r="217" spans="1:18" s="2" customFormat="1" x14ac:dyDescent="0.25">
      <c r="A217"/>
      <c r="B217"/>
      <c r="C217"/>
      <c r="D217"/>
      <c r="E217"/>
      <c r="G217"/>
      <c r="H217"/>
      <c r="I217"/>
      <c r="J217"/>
      <c r="K217"/>
      <c r="L217"/>
      <c r="M217"/>
      <c r="N217"/>
      <c r="O217"/>
      <c r="P217"/>
      <c r="Q217"/>
      <c r="R217"/>
    </row>
    <row r="218" spans="1:18" s="2" customFormat="1" x14ac:dyDescent="0.25">
      <c r="A218"/>
      <c r="B218"/>
      <c r="C218"/>
      <c r="D218"/>
      <c r="E218"/>
      <c r="G218"/>
      <c r="H218"/>
      <c r="I218"/>
      <c r="J218"/>
      <c r="K218"/>
      <c r="L218"/>
      <c r="M218"/>
      <c r="N218"/>
      <c r="O218"/>
      <c r="P218"/>
      <c r="Q218"/>
      <c r="R218"/>
    </row>
    <row r="219" spans="1:18" s="2" customFormat="1" x14ac:dyDescent="0.25">
      <c r="A219"/>
      <c r="B219"/>
      <c r="C219"/>
      <c r="D219"/>
      <c r="E219"/>
      <c r="G219"/>
      <c r="H219"/>
      <c r="I219"/>
      <c r="J219"/>
      <c r="K219"/>
      <c r="L219"/>
      <c r="M219"/>
      <c r="N219"/>
      <c r="O219"/>
      <c r="P219"/>
      <c r="Q219"/>
      <c r="R219"/>
    </row>
    <row r="220" spans="1:18" s="2" customFormat="1" x14ac:dyDescent="0.25">
      <c r="A220"/>
      <c r="B220"/>
      <c r="C220"/>
      <c r="D220"/>
      <c r="E220"/>
      <c r="G220"/>
      <c r="H220"/>
      <c r="I220"/>
      <c r="J220"/>
      <c r="K220"/>
      <c r="L220"/>
      <c r="M220"/>
      <c r="N220"/>
      <c r="O220"/>
      <c r="P220"/>
      <c r="Q220"/>
      <c r="R220"/>
    </row>
    <row r="221" spans="1:18" s="2" customFormat="1" x14ac:dyDescent="0.25">
      <c r="A221"/>
      <c r="B221"/>
      <c r="C221"/>
      <c r="D221"/>
      <c r="E221"/>
      <c r="G221"/>
      <c r="H221"/>
      <c r="I221"/>
      <c r="J221"/>
      <c r="K221"/>
      <c r="L221"/>
      <c r="M221"/>
      <c r="N221"/>
      <c r="O221"/>
      <c r="P221"/>
      <c r="Q221"/>
      <c r="R221"/>
    </row>
    <row r="222" spans="1:18" s="2" customFormat="1" x14ac:dyDescent="0.25">
      <c r="A222"/>
      <c r="B222"/>
      <c r="C222"/>
      <c r="D222"/>
      <c r="E222"/>
      <c r="G222"/>
      <c r="H222"/>
      <c r="I222"/>
      <c r="J222"/>
      <c r="K222"/>
      <c r="L222"/>
      <c r="M222"/>
      <c r="N222"/>
      <c r="O222"/>
      <c r="P222"/>
      <c r="Q222"/>
      <c r="R222"/>
    </row>
    <row r="223" spans="1:18" s="2" customFormat="1" x14ac:dyDescent="0.25">
      <c r="A223"/>
      <c r="B223"/>
      <c r="C223"/>
      <c r="D223"/>
      <c r="E223"/>
      <c r="G223"/>
      <c r="H223"/>
      <c r="I223"/>
      <c r="J223"/>
      <c r="K223"/>
      <c r="L223"/>
      <c r="M223"/>
      <c r="N223"/>
      <c r="O223"/>
      <c r="P223"/>
      <c r="Q223"/>
      <c r="R223"/>
    </row>
    <row r="224" spans="1:18" s="2" customFormat="1" x14ac:dyDescent="0.25">
      <c r="A224"/>
      <c r="B224"/>
      <c r="C224"/>
      <c r="D224"/>
      <c r="E224"/>
      <c r="G224"/>
      <c r="H224"/>
      <c r="I224"/>
      <c r="J224"/>
      <c r="K224"/>
      <c r="L224"/>
      <c r="M224"/>
      <c r="N224"/>
      <c r="O224"/>
      <c r="P224"/>
      <c r="Q224"/>
      <c r="R224"/>
    </row>
    <row r="225" spans="1:18" s="2" customFormat="1" x14ac:dyDescent="0.25">
      <c r="A225"/>
      <c r="B225"/>
      <c r="C225"/>
      <c r="D225"/>
      <c r="E225"/>
      <c r="G225"/>
      <c r="H225"/>
      <c r="I225"/>
      <c r="J225"/>
      <c r="K225"/>
      <c r="L225"/>
      <c r="M225"/>
      <c r="N225"/>
      <c r="O225"/>
      <c r="P225"/>
      <c r="Q225"/>
      <c r="R225"/>
    </row>
    <row r="226" spans="1:18" s="2" customFormat="1" x14ac:dyDescent="0.25">
      <c r="A226"/>
      <c r="B226"/>
      <c r="C226"/>
      <c r="D226"/>
      <c r="E226"/>
      <c r="G226"/>
      <c r="H226"/>
      <c r="I226"/>
      <c r="J226"/>
      <c r="K226"/>
      <c r="L226"/>
      <c r="M226"/>
      <c r="N226"/>
      <c r="O226"/>
      <c r="P226"/>
      <c r="Q226"/>
      <c r="R226"/>
    </row>
    <row r="227" spans="1:18" s="2" customFormat="1" x14ac:dyDescent="0.25">
      <c r="A227"/>
      <c r="B227"/>
      <c r="C227"/>
      <c r="D227"/>
      <c r="E227"/>
      <c r="G227"/>
      <c r="H227"/>
      <c r="I227"/>
      <c r="J227"/>
      <c r="K227"/>
      <c r="L227"/>
      <c r="M227"/>
      <c r="N227"/>
      <c r="O227"/>
      <c r="P227"/>
      <c r="Q227"/>
      <c r="R227"/>
    </row>
    <row r="228" spans="1:18" s="2" customFormat="1" x14ac:dyDescent="0.25">
      <c r="A228"/>
      <c r="B228"/>
      <c r="C228"/>
      <c r="D228"/>
      <c r="E228"/>
      <c r="G228"/>
      <c r="H228"/>
      <c r="I228"/>
      <c r="J228"/>
      <c r="K228"/>
      <c r="L228"/>
      <c r="M228"/>
      <c r="N228"/>
      <c r="O228"/>
      <c r="P228"/>
      <c r="Q228"/>
      <c r="R228"/>
    </row>
    <row r="229" spans="1:18" s="2" customFormat="1" x14ac:dyDescent="0.25">
      <c r="A229"/>
      <c r="B229"/>
      <c r="C229"/>
      <c r="D229"/>
      <c r="E229"/>
      <c r="G229"/>
      <c r="H229"/>
      <c r="I229"/>
      <c r="J229"/>
      <c r="K229"/>
      <c r="L229"/>
      <c r="M229"/>
      <c r="N229"/>
      <c r="O229"/>
      <c r="P229"/>
      <c r="Q229"/>
      <c r="R229"/>
    </row>
  </sheetData>
  <sheetProtection algorithmName="SHA-512" hashValue="eB0+4oO/jExcHnNbx0qVhsnEhtARHDhOSw29MwBNr2mLYqgBaT0Byze4QQ+JxJGIEDV5Qkg63UiYyVtNxk0JEQ==" saltValue="NNGfBBKxyjQZsI3ps7YNeg==" spinCount="100000" sheet="1" objects="1" scenarios="1" autoFilter="0" pivotTables="0"/>
  <mergeCells count="1">
    <mergeCell ref="A2:R2"/>
  </mergeCells>
  <pageMargins left="0.2" right="0.18" top="0.91666666666666663" bottom="0.75" header="0.3" footer="0.3"/>
  <pageSetup scale="69" orientation="landscape" horizontalDpi="1200" verticalDpi="1200" r:id="rId1"/>
  <headerFooter>
    <oddHeader>&amp;C&amp;"-,Bold"&amp;14Summary Table Report&amp;R&amp;G</oddHeader>
    <oddFooter>&amp;LMSY4_STR047</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0"/>
  <sheetViews>
    <sheetView showGridLines="0" view="pageLayout" zoomScaleNormal="100" workbookViewId="0">
      <selection activeCell="C16" sqref="C16"/>
    </sheetView>
  </sheetViews>
  <sheetFormatPr defaultRowHeight="15" x14ac:dyDescent="0.25"/>
  <cols>
    <col min="1" max="1" width="25.28515625" customWidth="1"/>
    <col min="2" max="2" width="35.28515625" customWidth="1"/>
    <col min="3" max="3" width="39.42578125" customWidth="1"/>
  </cols>
  <sheetData>
    <row r="1" spans="1:3" ht="15.75" thickBot="1" x14ac:dyDescent="0.3"/>
    <row r="2" spans="1:3" x14ac:dyDescent="0.25">
      <c r="A2" s="157" t="str">
        <f>CONCATENATE("Table 8. Prevalence (", B4, " Users per 1,000 Enrollees) by Year and Sex")</f>
        <v>Table 8. Prevalence (DARIFENACIN HYDROBROMIDE Users per 1,000 Enrollees) by Year and Sex</v>
      </c>
      <c r="B2" s="158"/>
      <c r="C2" s="159"/>
    </row>
    <row r="3" spans="1:3" ht="15.75" thickBot="1" x14ac:dyDescent="0.3">
      <c r="A3" s="32"/>
      <c r="B3" s="33"/>
      <c r="C3" s="34"/>
    </row>
    <row r="4" spans="1:3" ht="28.5" customHeight="1" x14ac:dyDescent="0.25">
      <c r="A4" s="91" t="s">
        <v>10</v>
      </c>
      <c r="B4" s="71" t="s">
        <v>3</v>
      </c>
      <c r="C4" s="31" t="s">
        <v>13</v>
      </c>
    </row>
    <row r="5" spans="1:3" x14ac:dyDescent="0.25">
      <c r="A5" s="6"/>
      <c r="B5" s="7"/>
      <c r="C5" s="28"/>
    </row>
    <row r="6" spans="1:3" x14ac:dyDescent="0.25">
      <c r="A6" s="67" t="s">
        <v>14</v>
      </c>
      <c r="B6" s="67" t="s">
        <v>0</v>
      </c>
      <c r="C6" s="124"/>
    </row>
    <row r="7" spans="1:3" x14ac:dyDescent="0.25">
      <c r="A7" s="67" t="s">
        <v>8</v>
      </c>
      <c r="B7" s="80" t="s">
        <v>1</v>
      </c>
      <c r="C7" s="82" t="s">
        <v>7</v>
      </c>
    </row>
    <row r="8" spans="1:3" x14ac:dyDescent="0.25">
      <c r="A8" s="65">
        <v>2000</v>
      </c>
      <c r="B8" s="115">
        <v>0</v>
      </c>
      <c r="C8" s="117">
        <v>0</v>
      </c>
    </row>
    <row r="9" spans="1:3" x14ac:dyDescent="0.25">
      <c r="A9" s="89">
        <v>2001</v>
      </c>
      <c r="B9" s="118">
        <v>0</v>
      </c>
      <c r="C9" s="119">
        <v>0</v>
      </c>
    </row>
    <row r="10" spans="1:3" x14ac:dyDescent="0.25">
      <c r="A10" s="89">
        <v>2002</v>
      </c>
      <c r="B10" s="118">
        <v>0</v>
      </c>
      <c r="C10" s="119">
        <v>0</v>
      </c>
    </row>
    <row r="11" spans="1:3" x14ac:dyDescent="0.25">
      <c r="A11" s="89">
        <v>2003</v>
      </c>
      <c r="B11" s="118">
        <v>0</v>
      </c>
      <c r="C11" s="119">
        <v>0</v>
      </c>
    </row>
    <row r="12" spans="1:3" x14ac:dyDescent="0.25">
      <c r="A12" s="89">
        <v>2004</v>
      </c>
      <c r="B12" s="118">
        <v>0</v>
      </c>
      <c r="C12" s="119">
        <v>0</v>
      </c>
    </row>
    <row r="13" spans="1:3" x14ac:dyDescent="0.25">
      <c r="A13" s="89">
        <v>2005</v>
      </c>
      <c r="B13" s="118">
        <v>6.1852061936542801E-2</v>
      </c>
      <c r="C13" s="119">
        <v>2.686949243257386E-2</v>
      </c>
    </row>
    <row r="14" spans="1:3" x14ac:dyDescent="0.25">
      <c r="A14" s="89">
        <v>2006</v>
      </c>
      <c r="B14" s="118">
        <v>0.5599605298776601</v>
      </c>
      <c r="C14" s="119">
        <v>0.20410432660408415</v>
      </c>
    </row>
    <row r="15" spans="1:3" x14ac:dyDescent="0.25">
      <c r="A15" s="89">
        <v>2007</v>
      </c>
      <c r="B15" s="118">
        <v>1.5821005091141398</v>
      </c>
      <c r="C15" s="119">
        <v>0.55198726081379679</v>
      </c>
    </row>
    <row r="16" spans="1:3" x14ac:dyDescent="0.25">
      <c r="A16" s="89">
        <v>2008</v>
      </c>
      <c r="B16" s="118">
        <v>1.3680080441356097</v>
      </c>
      <c r="C16" s="119">
        <v>0.44698393650091311</v>
      </c>
    </row>
    <row r="17" spans="1:3" x14ac:dyDescent="0.25">
      <c r="A17" s="89">
        <v>2009</v>
      </c>
      <c r="B17" s="118">
        <v>1.224803613666458</v>
      </c>
      <c r="C17" s="119">
        <v>0.40574498917735446</v>
      </c>
    </row>
    <row r="18" spans="1:3" x14ac:dyDescent="0.25">
      <c r="A18" s="89">
        <v>2010</v>
      </c>
      <c r="B18" s="118">
        <v>1.093525627066825</v>
      </c>
      <c r="C18" s="119">
        <v>0.35821454935403352</v>
      </c>
    </row>
    <row r="19" spans="1:3" x14ac:dyDescent="0.25">
      <c r="A19" s="89">
        <v>2011</v>
      </c>
      <c r="B19" s="118">
        <v>0.94508184771626191</v>
      </c>
      <c r="C19" s="119">
        <v>0.30482244235097422</v>
      </c>
    </row>
    <row r="20" spans="1:3" x14ac:dyDescent="0.25">
      <c r="A20" s="90">
        <v>2012</v>
      </c>
      <c r="B20" s="120">
        <v>0.81236206809341505</v>
      </c>
      <c r="C20" s="122">
        <v>0.28005103011508886</v>
      </c>
    </row>
  </sheetData>
  <sheetProtection algorithmName="SHA-512" hashValue="XYyAsJ6KzzGkdER61rMenFCGCnNihlsxbreIWmeCTIpZ4PzjBqHecubuREaLpr7uOodXfhSLRvgqF/GoPiD2Lg==" saltValue="l+Npdw0iIDe7x+k6hxD0mQ==" spinCount="100000" sheet="1" objects="1" scenarios="1" autoFilter="0" pivotTables="0"/>
  <mergeCells count="1">
    <mergeCell ref="A2:C2"/>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9"/>
  <sheetViews>
    <sheetView showGridLines="0" view="pageLayout" zoomScaleNormal="100" workbookViewId="0">
      <selection activeCell="N31" sqref="N31"/>
    </sheetView>
  </sheetViews>
  <sheetFormatPr defaultRowHeight="15" x14ac:dyDescent="0.25"/>
  <cols>
    <col min="1" max="1" width="12.7109375" customWidth="1"/>
    <col min="2" max="2" width="25.28515625" customWidth="1"/>
    <col min="3" max="3" width="6.5703125" bestFit="1" customWidth="1"/>
    <col min="4" max="5" width="5.5703125" style="2" bestFit="1" customWidth="1"/>
    <col min="6" max="6" width="4" style="2" bestFit="1" customWidth="1"/>
    <col min="7" max="7" width="4" bestFit="1" customWidth="1"/>
    <col min="8" max="8" width="5.5703125" bestFit="1" customWidth="1"/>
    <col min="9" max="9" width="7.5703125" bestFit="1" customWidth="1"/>
    <col min="10" max="10" width="4" bestFit="1" customWidth="1"/>
    <col min="11" max="12" width="5.5703125" bestFit="1" customWidth="1"/>
    <col min="13" max="13" width="4" bestFit="1" customWidth="1"/>
    <col min="14" max="14" width="5.5703125" bestFit="1" customWidth="1"/>
    <col min="15" max="15" width="4" bestFit="1" customWidth="1"/>
    <col min="16" max="16" width="6.5703125" bestFit="1" customWidth="1"/>
    <col min="17" max="17" width="5.5703125" bestFit="1" customWidth="1"/>
    <col min="18" max="18" width="6.5703125" bestFit="1" customWidth="1"/>
  </cols>
  <sheetData>
    <row r="1" spans="1:18" ht="15.75" thickBot="1" x14ac:dyDescent="0.3"/>
    <row r="2" spans="1:18" x14ac:dyDescent="0.25">
      <c r="A2" s="162" t="str">
        <f>CONCATENATE("Figure 5. Prevalence (", 'Table 7'!B4, " Users per 1,000 Enrollees) by Year and Sex")</f>
        <v>Figure 5. Prevalence (DARIFENACIN HYDROBROMIDE Users per 1,000 Enrollees) by Year and Sex</v>
      </c>
      <c r="B2" s="163"/>
      <c r="C2" s="163"/>
      <c r="D2" s="163"/>
      <c r="E2" s="163"/>
      <c r="F2" s="164"/>
      <c r="G2" s="164"/>
      <c r="H2" s="164"/>
      <c r="I2" s="164"/>
      <c r="J2" s="164"/>
      <c r="K2" s="164"/>
      <c r="L2" s="164"/>
      <c r="M2" s="164"/>
      <c r="N2" s="164"/>
      <c r="O2" s="164"/>
      <c r="P2" s="164"/>
      <c r="Q2" s="164"/>
      <c r="R2" s="165"/>
    </row>
    <row r="3" spans="1:18" x14ac:dyDescent="0.25">
      <c r="A3" s="1"/>
      <c r="B3" s="4"/>
      <c r="C3" s="4"/>
      <c r="D3" s="4"/>
      <c r="E3" s="4"/>
      <c r="F3" s="5"/>
      <c r="G3" s="4"/>
      <c r="H3" s="4"/>
      <c r="I3" s="4"/>
      <c r="J3" s="4"/>
      <c r="K3" s="4"/>
      <c r="L3" s="4"/>
      <c r="M3" s="4"/>
      <c r="N3" s="4"/>
      <c r="O3" s="4"/>
      <c r="P3" s="4"/>
      <c r="Q3" s="4"/>
      <c r="R3" s="35"/>
    </row>
    <row r="4" spans="1:18" x14ac:dyDescent="0.25">
      <c r="A4" s="1"/>
      <c r="B4" s="4"/>
      <c r="C4" s="4"/>
      <c r="D4" s="4"/>
      <c r="E4" s="4"/>
      <c r="F4" s="5"/>
      <c r="G4" s="4"/>
      <c r="H4" s="4"/>
      <c r="I4" s="4"/>
      <c r="J4" s="4"/>
      <c r="K4" s="4"/>
      <c r="L4" s="4"/>
      <c r="M4" s="4"/>
      <c r="N4" s="4"/>
      <c r="O4" s="4"/>
      <c r="P4" s="4"/>
      <c r="Q4" s="4"/>
      <c r="R4" s="35"/>
    </row>
    <row r="5" spans="1:18" x14ac:dyDescent="0.25">
      <c r="A5" s="1"/>
      <c r="B5" s="4"/>
      <c r="C5" s="4"/>
      <c r="D5" s="4"/>
      <c r="E5" s="4"/>
      <c r="F5" s="5"/>
      <c r="G5" s="4"/>
      <c r="H5" s="4"/>
      <c r="I5" s="4"/>
      <c r="J5" s="4"/>
      <c r="K5" s="4"/>
      <c r="L5" s="4"/>
      <c r="M5" s="4"/>
      <c r="N5" s="4"/>
      <c r="O5" s="4"/>
      <c r="P5" s="4"/>
      <c r="Q5" s="4"/>
      <c r="R5" s="35"/>
    </row>
    <row r="6" spans="1:18" x14ac:dyDescent="0.25">
      <c r="A6" s="1"/>
      <c r="B6" s="4"/>
      <c r="C6" s="4"/>
      <c r="D6" s="4"/>
      <c r="E6" s="4"/>
      <c r="F6" s="5"/>
      <c r="G6" s="4"/>
      <c r="H6" s="4"/>
      <c r="I6" s="4"/>
      <c r="J6" s="4"/>
      <c r="K6" s="4"/>
      <c r="L6" s="4"/>
      <c r="M6" s="4"/>
      <c r="N6" s="4"/>
      <c r="O6" s="4"/>
      <c r="P6" s="4"/>
      <c r="Q6" s="4"/>
      <c r="R6" s="35"/>
    </row>
    <row r="7" spans="1:18" x14ac:dyDescent="0.25">
      <c r="A7" s="1"/>
      <c r="B7" s="4"/>
      <c r="C7" s="4"/>
      <c r="D7" s="4"/>
      <c r="E7" s="4"/>
      <c r="F7" s="5"/>
      <c r="G7" s="4"/>
      <c r="H7" s="4"/>
      <c r="I7" s="4"/>
      <c r="J7" s="4"/>
      <c r="K7" s="4"/>
      <c r="L7" s="4"/>
      <c r="M7" s="4"/>
      <c r="N7" s="4"/>
      <c r="O7" s="4"/>
      <c r="P7" s="4"/>
      <c r="Q7" s="4"/>
      <c r="R7" s="35"/>
    </row>
    <row r="8" spans="1:18" x14ac:dyDescent="0.25">
      <c r="A8" s="1"/>
      <c r="B8" s="4"/>
      <c r="C8" s="4"/>
      <c r="D8" s="4"/>
      <c r="E8" s="4"/>
      <c r="F8" s="5"/>
      <c r="G8" s="4"/>
      <c r="H8" s="4"/>
      <c r="I8" s="4"/>
      <c r="J8" s="4"/>
      <c r="K8" s="4"/>
      <c r="L8" s="4"/>
      <c r="M8" s="4"/>
      <c r="N8" s="4"/>
      <c r="O8" s="4"/>
      <c r="P8" s="4"/>
      <c r="Q8" s="4"/>
      <c r="R8" s="35"/>
    </row>
    <row r="9" spans="1:18" x14ac:dyDescent="0.25">
      <c r="A9" s="1"/>
      <c r="B9" s="4"/>
      <c r="C9" s="4"/>
      <c r="D9" s="4"/>
      <c r="E9" s="4"/>
      <c r="F9" s="5"/>
      <c r="G9" s="4"/>
      <c r="H9" s="4"/>
      <c r="I9" s="4"/>
      <c r="J9" s="4"/>
      <c r="K9" s="4"/>
      <c r="L9" s="4"/>
      <c r="M9" s="4"/>
      <c r="N9" s="4"/>
      <c r="O9" s="4"/>
      <c r="P9" s="4"/>
      <c r="Q9" s="4"/>
      <c r="R9" s="35"/>
    </row>
    <row r="10" spans="1:18" s="2" customFormat="1" x14ac:dyDescent="0.25">
      <c r="A10" s="1"/>
      <c r="B10" s="4"/>
      <c r="C10" s="4"/>
      <c r="D10" s="4"/>
      <c r="E10" s="4"/>
      <c r="F10" s="5"/>
      <c r="G10" s="4"/>
      <c r="H10" s="4"/>
      <c r="I10" s="4"/>
      <c r="J10" s="4"/>
      <c r="K10" s="4"/>
      <c r="L10" s="4"/>
      <c r="M10" s="4"/>
      <c r="N10" s="4"/>
      <c r="O10" s="4"/>
      <c r="P10" s="4"/>
      <c r="Q10" s="4"/>
      <c r="R10" s="35"/>
    </row>
    <row r="11" spans="1:18" s="2" customFormat="1" x14ac:dyDescent="0.25">
      <c r="A11" s="1"/>
      <c r="B11" s="4"/>
      <c r="C11" s="4"/>
      <c r="D11" s="4"/>
      <c r="E11" s="4"/>
      <c r="F11" s="5"/>
      <c r="G11" s="4"/>
      <c r="H11" s="4"/>
      <c r="I11" s="4"/>
      <c r="J11" s="4"/>
      <c r="K11" s="4"/>
      <c r="L11" s="4"/>
      <c r="M11" s="4"/>
      <c r="N11" s="4"/>
      <c r="O11" s="4"/>
      <c r="P11" s="4"/>
      <c r="Q11" s="4"/>
      <c r="R11" s="35"/>
    </row>
    <row r="12" spans="1:18" s="2" customFormat="1" x14ac:dyDescent="0.25">
      <c r="A12" s="1"/>
      <c r="B12" s="4"/>
      <c r="C12" s="4"/>
      <c r="D12" s="4"/>
      <c r="E12" s="4"/>
      <c r="F12" s="5"/>
      <c r="G12" s="4"/>
      <c r="H12" s="4"/>
      <c r="I12" s="4"/>
      <c r="J12" s="4"/>
      <c r="K12" s="4"/>
      <c r="L12" s="4"/>
      <c r="M12" s="4"/>
      <c r="N12" s="4"/>
      <c r="O12" s="4"/>
      <c r="P12" s="4"/>
      <c r="Q12" s="4"/>
      <c r="R12" s="35"/>
    </row>
    <row r="13" spans="1:18" s="2" customFormat="1" x14ac:dyDescent="0.25">
      <c r="A13" s="1"/>
      <c r="B13" s="4"/>
      <c r="C13" s="4"/>
      <c r="D13" s="4"/>
      <c r="E13" s="4"/>
      <c r="F13" s="5"/>
      <c r="G13" s="4"/>
      <c r="H13" s="4"/>
      <c r="I13" s="4"/>
      <c r="J13" s="4"/>
      <c r="K13" s="4"/>
      <c r="L13" s="4"/>
      <c r="M13" s="4"/>
      <c r="N13" s="4"/>
      <c r="O13" s="4"/>
      <c r="P13" s="4"/>
      <c r="Q13" s="4"/>
      <c r="R13" s="35"/>
    </row>
    <row r="14" spans="1:18" s="2" customFormat="1" x14ac:dyDescent="0.25">
      <c r="A14" s="1"/>
      <c r="B14" s="4"/>
      <c r="C14" s="4"/>
      <c r="D14" s="4"/>
      <c r="E14" s="4"/>
      <c r="F14" s="5"/>
      <c r="G14" s="4"/>
      <c r="H14" s="4"/>
      <c r="I14" s="4"/>
      <c r="J14" s="4"/>
      <c r="K14" s="4"/>
      <c r="L14" s="4"/>
      <c r="M14" s="4"/>
      <c r="N14" s="4"/>
      <c r="O14" s="4"/>
      <c r="P14" s="4"/>
      <c r="Q14" s="4"/>
      <c r="R14" s="35"/>
    </row>
    <row r="15" spans="1:18" s="2" customFormat="1" x14ac:dyDescent="0.25">
      <c r="A15" s="1"/>
      <c r="B15" s="4"/>
      <c r="C15" s="4"/>
      <c r="D15" s="4"/>
      <c r="E15" s="4"/>
      <c r="F15" s="5"/>
      <c r="G15" s="4"/>
      <c r="H15" s="4"/>
      <c r="I15" s="4"/>
      <c r="J15" s="4"/>
      <c r="K15" s="4"/>
      <c r="L15" s="4"/>
      <c r="M15" s="4"/>
      <c r="N15" s="4"/>
      <c r="O15" s="4"/>
      <c r="P15" s="4"/>
      <c r="Q15" s="4"/>
      <c r="R15" s="35"/>
    </row>
    <row r="16" spans="1:18" s="2" customFormat="1" x14ac:dyDescent="0.25">
      <c r="A16" s="1"/>
      <c r="B16" s="4"/>
      <c r="C16" s="4"/>
      <c r="D16" s="4"/>
      <c r="E16" s="4"/>
      <c r="F16" s="5"/>
      <c r="G16" s="4"/>
      <c r="H16" s="4"/>
      <c r="I16" s="4"/>
      <c r="J16" s="4"/>
      <c r="K16" s="4"/>
      <c r="L16" s="4"/>
      <c r="M16" s="4"/>
      <c r="N16" s="4"/>
      <c r="O16" s="4"/>
      <c r="P16" s="4"/>
      <c r="Q16" s="4"/>
      <c r="R16" s="35"/>
    </row>
    <row r="17" spans="1:18" s="2" customFormat="1" x14ac:dyDescent="0.25">
      <c r="A17" s="1"/>
      <c r="B17" s="4"/>
      <c r="C17" s="4"/>
      <c r="D17" s="4"/>
      <c r="E17" s="4"/>
      <c r="F17" s="5"/>
      <c r="G17" s="4"/>
      <c r="H17" s="4"/>
      <c r="I17" s="4"/>
      <c r="J17" s="4"/>
      <c r="K17" s="4"/>
      <c r="L17" s="4"/>
      <c r="M17" s="4"/>
      <c r="N17" s="4"/>
      <c r="O17" s="4"/>
      <c r="P17" s="4"/>
      <c r="Q17" s="4"/>
      <c r="R17" s="35"/>
    </row>
    <row r="18" spans="1:18" s="2" customFormat="1" x14ac:dyDescent="0.25">
      <c r="A18" s="1"/>
      <c r="B18" s="4"/>
      <c r="C18" s="4"/>
      <c r="D18" s="4"/>
      <c r="E18" s="4"/>
      <c r="F18" s="5"/>
      <c r="G18" s="4"/>
      <c r="H18" s="4"/>
      <c r="I18" s="4"/>
      <c r="J18" s="4"/>
      <c r="K18" s="4"/>
      <c r="L18" s="4"/>
      <c r="M18" s="4"/>
      <c r="N18" s="4"/>
      <c r="O18" s="4"/>
      <c r="P18" s="4"/>
      <c r="Q18" s="4"/>
      <c r="R18" s="35"/>
    </row>
    <row r="19" spans="1:18" s="2" customFormat="1" x14ac:dyDescent="0.25">
      <c r="A19" s="1"/>
      <c r="B19" s="4"/>
      <c r="C19" s="4"/>
      <c r="D19" s="4"/>
      <c r="E19" s="4"/>
      <c r="F19" s="5"/>
      <c r="G19" s="4"/>
      <c r="H19" s="4"/>
      <c r="I19" s="4"/>
      <c r="J19" s="4"/>
      <c r="K19" s="4"/>
      <c r="L19" s="4"/>
      <c r="M19" s="4"/>
      <c r="N19" s="4"/>
      <c r="O19" s="4"/>
      <c r="P19" s="4"/>
      <c r="Q19" s="4"/>
      <c r="R19" s="35"/>
    </row>
    <row r="20" spans="1:18" s="2" customFormat="1" x14ac:dyDescent="0.25">
      <c r="A20" s="1"/>
      <c r="B20" s="4"/>
      <c r="C20" s="4"/>
      <c r="D20" s="4"/>
      <c r="E20" s="4"/>
      <c r="F20" s="5"/>
      <c r="G20" s="4"/>
      <c r="H20" s="4"/>
      <c r="I20" s="4"/>
      <c r="J20" s="4"/>
      <c r="K20" s="4"/>
      <c r="L20" s="4"/>
      <c r="M20" s="4"/>
      <c r="N20" s="4"/>
      <c r="O20" s="4"/>
      <c r="P20" s="4"/>
      <c r="Q20" s="4"/>
      <c r="R20" s="35"/>
    </row>
    <row r="21" spans="1:18" s="2" customFormat="1" x14ac:dyDescent="0.25">
      <c r="A21" s="1"/>
      <c r="B21" s="4"/>
      <c r="C21" s="4"/>
      <c r="D21" s="4"/>
      <c r="E21" s="4"/>
      <c r="F21" s="5"/>
      <c r="G21" s="4"/>
      <c r="H21" s="4"/>
      <c r="I21" s="4"/>
      <c r="J21" s="4"/>
      <c r="K21" s="4"/>
      <c r="L21" s="4"/>
      <c r="M21" s="4"/>
      <c r="N21" s="4"/>
      <c r="O21" s="4"/>
      <c r="P21" s="4"/>
      <c r="Q21" s="4"/>
      <c r="R21" s="35"/>
    </row>
    <row r="22" spans="1:18" s="2" customFormat="1" x14ac:dyDescent="0.25">
      <c r="A22" s="1"/>
      <c r="B22" s="4"/>
      <c r="C22" s="4"/>
      <c r="D22" s="4"/>
      <c r="E22" s="4"/>
      <c r="F22" s="5"/>
      <c r="G22" s="4"/>
      <c r="H22" s="4"/>
      <c r="I22" s="4"/>
      <c r="J22" s="4"/>
      <c r="K22" s="4"/>
      <c r="L22" s="4"/>
      <c r="M22" s="4"/>
      <c r="N22" s="4"/>
      <c r="O22" s="4"/>
      <c r="P22" s="4"/>
      <c r="Q22" s="4"/>
      <c r="R22" s="35"/>
    </row>
    <row r="23" spans="1:18" s="2" customFormat="1" x14ac:dyDescent="0.25">
      <c r="A23" s="1"/>
      <c r="B23" s="4"/>
      <c r="C23" s="4"/>
      <c r="D23" s="4"/>
      <c r="E23" s="4"/>
      <c r="F23" s="5"/>
      <c r="G23" s="4"/>
      <c r="H23" s="4"/>
      <c r="I23" s="4"/>
      <c r="J23" s="4"/>
      <c r="K23" s="4"/>
      <c r="L23" s="4"/>
      <c r="M23" s="4"/>
      <c r="N23" s="4"/>
      <c r="O23" s="4"/>
      <c r="P23" s="4"/>
      <c r="Q23" s="4"/>
      <c r="R23" s="35"/>
    </row>
    <row r="24" spans="1:18" s="2" customFormat="1" x14ac:dyDescent="0.25">
      <c r="A24" s="1"/>
      <c r="B24" s="4"/>
      <c r="C24" s="4"/>
      <c r="D24" s="4"/>
      <c r="E24" s="4"/>
      <c r="F24" s="5"/>
      <c r="G24" s="4"/>
      <c r="H24" s="4"/>
      <c r="I24" s="4"/>
      <c r="J24" s="4"/>
      <c r="K24" s="4"/>
      <c r="L24" s="4"/>
      <c r="M24" s="4"/>
      <c r="N24" s="4"/>
      <c r="O24" s="4"/>
      <c r="P24" s="4"/>
      <c r="Q24" s="4"/>
      <c r="R24" s="35"/>
    </row>
    <row r="25" spans="1:18" s="2" customFormat="1" x14ac:dyDescent="0.25">
      <c r="A25" s="1"/>
      <c r="B25" s="4"/>
      <c r="C25" s="4"/>
      <c r="D25" s="4"/>
      <c r="E25" s="4"/>
      <c r="F25" s="5"/>
      <c r="G25" s="4"/>
      <c r="H25" s="4"/>
      <c r="I25" s="4"/>
      <c r="J25" s="4"/>
      <c r="K25" s="4"/>
      <c r="L25" s="4"/>
      <c r="M25" s="4"/>
      <c r="N25" s="4"/>
      <c r="O25" s="4"/>
      <c r="P25" s="4"/>
      <c r="Q25" s="4"/>
      <c r="R25" s="35"/>
    </row>
    <row r="26" spans="1:18" s="2" customFormat="1" x14ac:dyDescent="0.25">
      <c r="A26" s="1"/>
      <c r="B26" s="4"/>
      <c r="C26" s="4"/>
      <c r="D26" s="4"/>
      <c r="E26" s="4"/>
      <c r="F26" s="5"/>
      <c r="G26" s="4"/>
      <c r="H26" s="4"/>
      <c r="I26" s="4"/>
      <c r="J26" s="4"/>
      <c r="K26" s="4"/>
      <c r="L26" s="4"/>
      <c r="M26" s="4"/>
      <c r="N26" s="4"/>
      <c r="O26" s="4"/>
      <c r="P26" s="4"/>
      <c r="Q26" s="4"/>
      <c r="R26" s="35"/>
    </row>
    <row r="27" spans="1:18" s="2" customFormat="1" x14ac:dyDescent="0.25">
      <c r="A27" s="6"/>
      <c r="B27" s="7"/>
      <c r="C27" s="7"/>
      <c r="D27" s="7"/>
      <c r="E27" s="7"/>
      <c r="F27" s="8"/>
      <c r="G27" s="7"/>
      <c r="H27" s="7"/>
      <c r="I27" s="7"/>
      <c r="J27" s="7"/>
      <c r="K27" s="7"/>
      <c r="L27" s="7"/>
      <c r="M27" s="7"/>
      <c r="N27" s="7"/>
      <c r="O27" s="7"/>
      <c r="P27" s="7"/>
      <c r="Q27" s="7"/>
      <c r="R27" s="36"/>
    </row>
    <row r="28" spans="1:18" s="2" customFormat="1" x14ac:dyDescent="0.25">
      <c r="A28"/>
      <c r="B28"/>
      <c r="C28"/>
      <c r="D28"/>
      <c r="E28"/>
      <c r="G28"/>
      <c r="H28"/>
      <c r="I28"/>
      <c r="J28"/>
      <c r="K28"/>
      <c r="L28"/>
      <c r="M28"/>
      <c r="N28"/>
      <c r="O28"/>
      <c r="P28"/>
      <c r="Q28"/>
      <c r="R28"/>
    </row>
    <row r="29" spans="1:18" s="2" customFormat="1" x14ac:dyDescent="0.25">
      <c r="A29"/>
      <c r="B29"/>
      <c r="C29"/>
      <c r="D29"/>
      <c r="E29"/>
      <c r="G29"/>
      <c r="H29"/>
      <c r="I29"/>
      <c r="J29"/>
      <c r="K29"/>
      <c r="L29"/>
      <c r="M29"/>
      <c r="N29"/>
      <c r="O29"/>
      <c r="P29"/>
      <c r="Q29"/>
      <c r="R29"/>
    </row>
    <row r="30" spans="1:18" s="2" customFormat="1" x14ac:dyDescent="0.25">
      <c r="A30"/>
      <c r="B30"/>
      <c r="C30"/>
      <c r="D30"/>
      <c r="E30"/>
      <c r="G30"/>
      <c r="H30"/>
      <c r="I30"/>
      <c r="J30"/>
      <c r="K30"/>
      <c r="L30"/>
      <c r="M30"/>
      <c r="N30"/>
      <c r="O30"/>
      <c r="P30"/>
      <c r="Q30"/>
      <c r="R30"/>
    </row>
    <row r="31" spans="1:18" s="2" customFormat="1" x14ac:dyDescent="0.25">
      <c r="A31"/>
      <c r="B31"/>
      <c r="C31"/>
      <c r="D31"/>
      <c r="E31"/>
      <c r="G31"/>
      <c r="H31"/>
      <c r="I31"/>
      <c r="J31"/>
      <c r="K31"/>
      <c r="L31"/>
      <c r="M31"/>
      <c r="N31"/>
      <c r="O31"/>
      <c r="P31"/>
      <c r="Q31"/>
      <c r="R31"/>
    </row>
    <row r="32" spans="1:18" s="2" customFormat="1" x14ac:dyDescent="0.25">
      <c r="A32"/>
      <c r="B32"/>
      <c r="C32"/>
      <c r="D32"/>
      <c r="E32"/>
      <c r="G32"/>
      <c r="H32"/>
      <c r="I32"/>
      <c r="J32"/>
      <c r="K32"/>
      <c r="L32"/>
      <c r="M32"/>
      <c r="N32"/>
      <c r="O32"/>
      <c r="P32"/>
      <c r="Q32"/>
      <c r="R32"/>
    </row>
    <row r="33" spans="1:18" s="2" customFormat="1" x14ac:dyDescent="0.25">
      <c r="A33"/>
      <c r="B33"/>
      <c r="C33"/>
      <c r="D33"/>
      <c r="E33"/>
      <c r="G33"/>
      <c r="H33"/>
      <c r="I33"/>
      <c r="J33"/>
      <c r="K33"/>
      <c r="L33"/>
      <c r="M33"/>
      <c r="N33"/>
      <c r="O33"/>
      <c r="P33"/>
      <c r="Q33"/>
      <c r="R33"/>
    </row>
    <row r="34" spans="1:18" s="2" customFormat="1" x14ac:dyDescent="0.25">
      <c r="A34"/>
      <c r="B34"/>
      <c r="C34"/>
      <c r="D34"/>
      <c r="E34"/>
      <c r="G34"/>
      <c r="H34"/>
      <c r="I34"/>
      <c r="J34"/>
      <c r="K34"/>
      <c r="L34"/>
      <c r="M34"/>
      <c r="N34"/>
      <c r="O34"/>
      <c r="P34"/>
      <c r="Q34"/>
      <c r="R34"/>
    </row>
    <row r="35" spans="1:18" s="2" customFormat="1" x14ac:dyDescent="0.25">
      <c r="A35"/>
      <c r="B35"/>
      <c r="C35"/>
      <c r="D35"/>
      <c r="E35"/>
      <c r="G35"/>
      <c r="H35"/>
      <c r="I35"/>
      <c r="J35"/>
      <c r="K35"/>
      <c r="L35"/>
      <c r="M35"/>
      <c r="N35"/>
      <c r="O35"/>
      <c r="P35"/>
      <c r="Q35"/>
      <c r="R35"/>
    </row>
    <row r="36" spans="1:18" s="2" customFormat="1" x14ac:dyDescent="0.25">
      <c r="A36"/>
      <c r="B36"/>
      <c r="C36"/>
      <c r="D36"/>
      <c r="E36"/>
      <c r="G36"/>
      <c r="H36"/>
      <c r="I36"/>
      <c r="J36"/>
      <c r="K36"/>
      <c r="L36"/>
      <c r="M36"/>
      <c r="N36"/>
      <c r="O36"/>
      <c r="P36"/>
      <c r="Q36"/>
      <c r="R36"/>
    </row>
    <row r="37" spans="1:18" s="2" customFormat="1" x14ac:dyDescent="0.25">
      <c r="A37"/>
      <c r="B37"/>
      <c r="C37"/>
      <c r="D37"/>
      <c r="E37"/>
      <c r="G37"/>
      <c r="H37"/>
      <c r="I37"/>
      <c r="J37"/>
      <c r="K37"/>
      <c r="L37"/>
      <c r="M37"/>
      <c r="N37"/>
      <c r="O37"/>
      <c r="P37"/>
      <c r="Q37"/>
      <c r="R37"/>
    </row>
    <row r="38" spans="1:18" s="2" customFormat="1" x14ac:dyDescent="0.25">
      <c r="A38"/>
      <c r="B38"/>
      <c r="C38"/>
      <c r="D38"/>
      <c r="E38"/>
      <c r="G38"/>
      <c r="H38"/>
      <c r="I38"/>
      <c r="J38"/>
      <c r="K38"/>
      <c r="L38"/>
      <c r="M38"/>
      <c r="N38"/>
      <c r="O38"/>
      <c r="P38"/>
      <c r="Q38"/>
      <c r="R38"/>
    </row>
    <row r="39" spans="1:18" s="2" customFormat="1" x14ac:dyDescent="0.25">
      <c r="A39"/>
      <c r="B39"/>
      <c r="C39"/>
      <c r="D39"/>
      <c r="E39"/>
      <c r="G39"/>
      <c r="H39"/>
      <c r="I39"/>
      <c r="J39"/>
      <c r="K39"/>
      <c r="L39"/>
      <c r="M39"/>
      <c r="N39"/>
      <c r="O39"/>
      <c r="P39"/>
      <c r="Q39"/>
      <c r="R39"/>
    </row>
    <row r="40" spans="1:18" s="2" customFormat="1" x14ac:dyDescent="0.25">
      <c r="A40"/>
      <c r="B40"/>
      <c r="C40"/>
      <c r="D40"/>
      <c r="E40"/>
      <c r="G40"/>
      <c r="H40"/>
      <c r="I40"/>
      <c r="J40"/>
      <c r="K40"/>
      <c r="L40"/>
      <c r="M40"/>
      <c r="N40"/>
      <c r="O40"/>
      <c r="P40"/>
      <c r="Q40"/>
      <c r="R40"/>
    </row>
    <row r="41" spans="1:18" s="2" customFormat="1" x14ac:dyDescent="0.25">
      <c r="A41"/>
      <c r="B41"/>
      <c r="C41"/>
      <c r="D41"/>
      <c r="E41"/>
      <c r="G41"/>
      <c r="H41"/>
      <c r="I41"/>
      <c r="J41"/>
      <c r="K41"/>
      <c r="L41"/>
      <c r="M41"/>
      <c r="N41"/>
      <c r="O41"/>
      <c r="P41"/>
      <c r="Q41"/>
      <c r="R41"/>
    </row>
    <row r="42" spans="1:18" s="2" customFormat="1" x14ac:dyDescent="0.25">
      <c r="A42"/>
      <c r="B42"/>
      <c r="C42"/>
      <c r="D42"/>
      <c r="E42"/>
      <c r="G42"/>
      <c r="H42"/>
      <c r="I42"/>
      <c r="J42"/>
      <c r="K42"/>
      <c r="L42"/>
      <c r="M42"/>
      <c r="N42"/>
      <c r="O42"/>
      <c r="P42"/>
      <c r="Q42"/>
      <c r="R42"/>
    </row>
    <row r="43" spans="1:18" s="2" customFormat="1" x14ac:dyDescent="0.25">
      <c r="A43"/>
      <c r="B43"/>
      <c r="C43"/>
      <c r="D43"/>
      <c r="E43"/>
      <c r="G43"/>
      <c r="H43"/>
      <c r="I43"/>
      <c r="J43"/>
      <c r="K43"/>
      <c r="L43"/>
      <c r="M43"/>
      <c r="N43"/>
      <c r="O43"/>
      <c r="P43"/>
      <c r="Q43"/>
      <c r="R43"/>
    </row>
    <row r="44" spans="1:18" s="2" customFormat="1" x14ac:dyDescent="0.25">
      <c r="A44"/>
      <c r="B44"/>
      <c r="C44"/>
      <c r="D44"/>
      <c r="E44"/>
      <c r="G44"/>
      <c r="H44"/>
      <c r="I44"/>
      <c r="J44"/>
      <c r="K44"/>
      <c r="L44"/>
      <c r="M44"/>
      <c r="N44"/>
      <c r="O44"/>
      <c r="P44"/>
      <c r="Q44"/>
      <c r="R44"/>
    </row>
    <row r="45" spans="1:18" s="2" customFormat="1" x14ac:dyDescent="0.25">
      <c r="A45"/>
      <c r="B45"/>
      <c r="C45"/>
      <c r="D45"/>
      <c r="E45"/>
      <c r="G45"/>
      <c r="H45"/>
      <c r="I45"/>
      <c r="J45"/>
      <c r="K45"/>
      <c r="L45"/>
      <c r="M45"/>
      <c r="N45"/>
      <c r="O45"/>
      <c r="P45"/>
      <c r="Q45"/>
      <c r="R45"/>
    </row>
    <row r="46" spans="1:18" s="2" customFormat="1" x14ac:dyDescent="0.25">
      <c r="A46"/>
      <c r="B46"/>
      <c r="C46"/>
      <c r="D46"/>
      <c r="E46"/>
      <c r="G46"/>
      <c r="H46"/>
      <c r="I46"/>
      <c r="J46"/>
      <c r="K46"/>
      <c r="L46"/>
      <c r="M46"/>
      <c r="N46"/>
      <c r="O46"/>
      <c r="P46"/>
      <c r="Q46"/>
      <c r="R46"/>
    </row>
    <row r="47" spans="1:18" s="2" customFormat="1" x14ac:dyDescent="0.25">
      <c r="A47"/>
      <c r="B47"/>
      <c r="C47"/>
      <c r="D47"/>
      <c r="E47"/>
      <c r="G47"/>
      <c r="H47"/>
      <c r="I47"/>
      <c r="J47"/>
      <c r="K47"/>
      <c r="L47"/>
      <c r="M47"/>
      <c r="N47"/>
      <c r="O47"/>
      <c r="P47"/>
      <c r="Q47"/>
      <c r="R47"/>
    </row>
    <row r="48" spans="1:18" s="2" customFormat="1" x14ac:dyDescent="0.25">
      <c r="A48"/>
      <c r="B48"/>
      <c r="C48"/>
      <c r="D48"/>
      <c r="E48"/>
      <c r="G48"/>
      <c r="H48"/>
      <c r="I48"/>
      <c r="J48"/>
      <c r="K48"/>
      <c r="L48"/>
      <c r="M48"/>
      <c r="N48"/>
      <c r="O48"/>
      <c r="P48"/>
      <c r="Q48"/>
      <c r="R48"/>
    </row>
    <row r="49" spans="1:18" s="2" customFormat="1" x14ac:dyDescent="0.25">
      <c r="A49"/>
      <c r="B49"/>
      <c r="C49"/>
      <c r="D49"/>
      <c r="E49"/>
      <c r="G49"/>
      <c r="H49"/>
      <c r="I49"/>
      <c r="J49"/>
      <c r="K49"/>
      <c r="L49"/>
      <c r="M49"/>
      <c r="N49"/>
      <c r="O49"/>
      <c r="P49"/>
      <c r="Q49"/>
      <c r="R49"/>
    </row>
    <row r="50" spans="1:18" s="2" customFormat="1" x14ac:dyDescent="0.25">
      <c r="A50"/>
      <c r="B50"/>
      <c r="C50"/>
      <c r="D50"/>
      <c r="E50"/>
      <c r="G50"/>
      <c r="H50"/>
      <c r="I50"/>
      <c r="J50"/>
      <c r="K50"/>
      <c r="L50"/>
      <c r="M50"/>
      <c r="N50"/>
      <c r="O50"/>
      <c r="P50"/>
      <c r="Q50"/>
      <c r="R50"/>
    </row>
    <row r="51" spans="1:18" s="2" customFormat="1" x14ac:dyDescent="0.25">
      <c r="A51"/>
      <c r="B51"/>
      <c r="C51"/>
      <c r="D51"/>
      <c r="E51"/>
      <c r="G51"/>
      <c r="H51"/>
      <c r="I51"/>
      <c r="J51"/>
      <c r="K51"/>
      <c r="L51"/>
      <c r="M51"/>
      <c r="N51"/>
      <c r="O51"/>
      <c r="P51"/>
      <c r="Q51"/>
      <c r="R51"/>
    </row>
    <row r="52" spans="1:18" s="2" customFormat="1" x14ac:dyDescent="0.25">
      <c r="A52"/>
      <c r="B52"/>
      <c r="C52"/>
      <c r="D52"/>
      <c r="E52"/>
      <c r="G52"/>
      <c r="H52"/>
      <c r="I52"/>
      <c r="J52"/>
      <c r="K52"/>
      <c r="L52"/>
      <c r="M52"/>
      <c r="N52"/>
      <c r="O52"/>
      <c r="P52"/>
      <c r="Q52"/>
      <c r="R52"/>
    </row>
    <row r="53" spans="1:18" s="2" customFormat="1" x14ac:dyDescent="0.25">
      <c r="A53"/>
      <c r="B53"/>
      <c r="C53"/>
      <c r="D53"/>
      <c r="E53"/>
      <c r="G53"/>
      <c r="H53"/>
      <c r="I53"/>
      <c r="J53"/>
      <c r="K53"/>
      <c r="L53"/>
      <c r="M53"/>
      <c r="N53"/>
      <c r="O53"/>
      <c r="P53"/>
      <c r="Q53"/>
      <c r="R53"/>
    </row>
    <row r="54" spans="1:18" s="2" customFormat="1" x14ac:dyDescent="0.25">
      <c r="A54"/>
      <c r="B54"/>
      <c r="C54"/>
      <c r="D54"/>
      <c r="E54"/>
      <c r="G54"/>
      <c r="H54"/>
      <c r="I54"/>
      <c r="J54"/>
      <c r="K54"/>
      <c r="L54"/>
      <c r="M54"/>
      <c r="N54"/>
      <c r="O54"/>
      <c r="P54"/>
      <c r="Q54"/>
      <c r="R54"/>
    </row>
    <row r="55" spans="1:18" s="2" customFormat="1" x14ac:dyDescent="0.25">
      <c r="A55"/>
      <c r="B55"/>
      <c r="C55"/>
      <c r="D55"/>
      <c r="E55"/>
      <c r="G55"/>
      <c r="H55"/>
      <c r="I55"/>
      <c r="J55"/>
      <c r="K55"/>
      <c r="L55"/>
      <c r="M55"/>
      <c r="N55"/>
      <c r="O55"/>
      <c r="P55"/>
      <c r="Q55"/>
      <c r="R55"/>
    </row>
    <row r="56" spans="1:18" s="2" customFormat="1" x14ac:dyDescent="0.25">
      <c r="A56"/>
      <c r="B56"/>
      <c r="C56"/>
      <c r="D56"/>
      <c r="E56"/>
      <c r="G56"/>
      <c r="H56"/>
      <c r="I56"/>
      <c r="J56"/>
      <c r="K56"/>
      <c r="L56"/>
      <c r="M56"/>
      <c r="N56"/>
      <c r="O56"/>
      <c r="P56"/>
      <c r="Q56"/>
      <c r="R56"/>
    </row>
    <row r="57" spans="1:18" s="2" customFormat="1" x14ac:dyDescent="0.25">
      <c r="A57"/>
      <c r="B57"/>
      <c r="C57"/>
      <c r="D57"/>
      <c r="E57"/>
      <c r="G57"/>
      <c r="H57"/>
      <c r="I57"/>
      <c r="J57"/>
      <c r="K57"/>
      <c r="L57"/>
      <c r="M57"/>
      <c r="N57"/>
      <c r="O57"/>
      <c r="P57"/>
      <c r="Q57"/>
      <c r="R57"/>
    </row>
    <row r="58" spans="1:18" s="2" customFormat="1" x14ac:dyDescent="0.25">
      <c r="A58"/>
      <c r="B58"/>
      <c r="C58"/>
      <c r="D58"/>
      <c r="E58"/>
      <c r="G58"/>
      <c r="H58"/>
      <c r="I58"/>
      <c r="J58"/>
      <c r="K58"/>
      <c r="L58"/>
      <c r="M58"/>
      <c r="N58"/>
      <c r="O58"/>
      <c r="P58"/>
      <c r="Q58"/>
      <c r="R58"/>
    </row>
    <row r="59" spans="1:18" s="2" customFormat="1" x14ac:dyDescent="0.25">
      <c r="A59"/>
      <c r="B59"/>
      <c r="C59"/>
      <c r="D59"/>
      <c r="E59"/>
      <c r="G59"/>
      <c r="H59"/>
      <c r="I59"/>
      <c r="J59"/>
      <c r="K59"/>
      <c r="L59"/>
      <c r="M59"/>
      <c r="N59"/>
      <c r="O59"/>
      <c r="P59"/>
      <c r="Q59"/>
      <c r="R59"/>
    </row>
    <row r="60" spans="1:18" s="2" customFormat="1" x14ac:dyDescent="0.25">
      <c r="A60"/>
      <c r="B60"/>
      <c r="C60"/>
      <c r="D60"/>
      <c r="E60"/>
      <c r="G60"/>
      <c r="H60"/>
      <c r="I60"/>
      <c r="J60"/>
      <c r="K60"/>
      <c r="L60"/>
      <c r="M60"/>
      <c r="N60"/>
      <c r="O60"/>
      <c r="P60"/>
      <c r="Q60"/>
      <c r="R60"/>
    </row>
    <row r="61" spans="1:18" s="2" customFormat="1" x14ac:dyDescent="0.25">
      <c r="A61"/>
      <c r="B61"/>
      <c r="C61"/>
      <c r="D61"/>
      <c r="E61"/>
      <c r="G61"/>
      <c r="H61"/>
      <c r="I61"/>
      <c r="J61"/>
      <c r="K61"/>
      <c r="L61"/>
      <c r="M61"/>
      <c r="N61"/>
      <c r="O61"/>
      <c r="P61"/>
      <c r="Q61"/>
      <c r="R61"/>
    </row>
    <row r="62" spans="1:18" s="2" customFormat="1" x14ac:dyDescent="0.25">
      <c r="A62"/>
      <c r="B62"/>
      <c r="C62"/>
      <c r="D62"/>
      <c r="E62"/>
      <c r="G62"/>
      <c r="H62"/>
      <c r="I62"/>
      <c r="J62"/>
      <c r="K62"/>
      <c r="L62"/>
      <c r="M62"/>
      <c r="N62"/>
      <c r="O62"/>
      <c r="P62"/>
      <c r="Q62"/>
      <c r="R62"/>
    </row>
    <row r="63" spans="1:18" s="2" customFormat="1" x14ac:dyDescent="0.25">
      <c r="A63"/>
      <c r="B63"/>
      <c r="C63"/>
      <c r="D63"/>
      <c r="E63"/>
      <c r="G63"/>
      <c r="H63"/>
      <c r="I63"/>
      <c r="J63"/>
      <c r="K63"/>
      <c r="L63"/>
      <c r="M63"/>
      <c r="N63"/>
      <c r="O63"/>
      <c r="P63"/>
      <c r="Q63"/>
      <c r="R63"/>
    </row>
    <row r="64" spans="1:18" s="2" customFormat="1" x14ac:dyDescent="0.25">
      <c r="A64"/>
      <c r="B64"/>
      <c r="C64"/>
      <c r="D64"/>
      <c r="E64"/>
      <c r="G64"/>
      <c r="H64"/>
      <c r="I64"/>
      <c r="J64"/>
      <c r="K64"/>
      <c r="L64"/>
      <c r="M64"/>
      <c r="N64"/>
      <c r="O64"/>
      <c r="P64"/>
      <c r="Q64"/>
      <c r="R64"/>
    </row>
    <row r="65" spans="1:18" s="2" customFormat="1" x14ac:dyDescent="0.25">
      <c r="A65"/>
      <c r="B65"/>
      <c r="C65"/>
      <c r="D65"/>
      <c r="E65"/>
      <c r="G65"/>
      <c r="H65"/>
      <c r="I65"/>
      <c r="J65"/>
      <c r="K65"/>
      <c r="L65"/>
      <c r="M65"/>
      <c r="N65"/>
      <c r="O65"/>
      <c r="P65"/>
      <c r="Q65"/>
      <c r="R65"/>
    </row>
    <row r="66" spans="1:18" s="2" customFormat="1" x14ac:dyDescent="0.25">
      <c r="A66"/>
      <c r="B66"/>
      <c r="C66"/>
      <c r="D66"/>
      <c r="E66"/>
      <c r="G66"/>
      <c r="H66"/>
      <c r="I66"/>
      <c r="J66"/>
      <c r="K66"/>
      <c r="L66"/>
      <c r="M66"/>
      <c r="N66"/>
      <c r="O66"/>
      <c r="P66"/>
      <c r="Q66"/>
      <c r="R66"/>
    </row>
    <row r="67" spans="1:18" s="2" customFormat="1" x14ac:dyDescent="0.25">
      <c r="A67"/>
      <c r="B67"/>
      <c r="C67"/>
      <c r="D67"/>
      <c r="E67"/>
      <c r="G67"/>
      <c r="H67"/>
      <c r="I67"/>
      <c r="J67"/>
      <c r="K67"/>
      <c r="L67"/>
      <c r="M67"/>
      <c r="N67"/>
      <c r="O67"/>
      <c r="P67"/>
      <c r="Q67"/>
      <c r="R67"/>
    </row>
    <row r="68" spans="1:18" s="2" customFormat="1" x14ac:dyDescent="0.25">
      <c r="A68"/>
      <c r="B68"/>
      <c r="C68"/>
      <c r="D68"/>
      <c r="E68"/>
      <c r="G68"/>
      <c r="H68"/>
      <c r="I68"/>
      <c r="J68"/>
      <c r="K68"/>
      <c r="L68"/>
      <c r="M68"/>
      <c r="N68"/>
      <c r="O68"/>
      <c r="P68"/>
      <c r="Q68"/>
      <c r="R68"/>
    </row>
    <row r="69" spans="1:18" s="2" customFormat="1" x14ac:dyDescent="0.25">
      <c r="A69"/>
      <c r="B69"/>
      <c r="C69"/>
      <c r="D69"/>
      <c r="E69"/>
      <c r="G69"/>
      <c r="H69"/>
      <c r="I69"/>
      <c r="J69"/>
      <c r="K69"/>
      <c r="L69"/>
      <c r="M69"/>
      <c r="N69"/>
      <c r="O69"/>
      <c r="P69"/>
      <c r="Q69"/>
      <c r="R69"/>
    </row>
    <row r="70" spans="1:18" s="2" customFormat="1" x14ac:dyDescent="0.25">
      <c r="A70"/>
      <c r="B70"/>
      <c r="C70"/>
      <c r="D70"/>
      <c r="E70"/>
      <c r="G70"/>
      <c r="H70"/>
      <c r="I70"/>
      <c r="J70"/>
      <c r="K70"/>
      <c r="L70"/>
      <c r="M70"/>
      <c r="N70"/>
      <c r="O70"/>
      <c r="P70"/>
      <c r="Q70"/>
      <c r="R70"/>
    </row>
    <row r="71" spans="1:18" s="2" customFormat="1" x14ac:dyDescent="0.25">
      <c r="A71"/>
      <c r="B71"/>
      <c r="C71"/>
      <c r="D71"/>
      <c r="E71"/>
      <c r="G71"/>
      <c r="H71"/>
      <c r="I71"/>
      <c r="J71"/>
      <c r="K71"/>
      <c r="L71"/>
      <c r="M71"/>
      <c r="N71"/>
      <c r="O71"/>
      <c r="P71"/>
      <c r="Q71"/>
      <c r="R71"/>
    </row>
    <row r="72" spans="1:18" s="2" customFormat="1" x14ac:dyDescent="0.25">
      <c r="A72"/>
      <c r="B72"/>
      <c r="C72"/>
      <c r="D72"/>
      <c r="E72"/>
      <c r="G72"/>
      <c r="H72"/>
      <c r="I72"/>
      <c r="J72"/>
      <c r="K72"/>
      <c r="L72"/>
      <c r="M72"/>
      <c r="N72"/>
      <c r="O72"/>
      <c r="P72"/>
      <c r="Q72"/>
      <c r="R72"/>
    </row>
    <row r="73" spans="1:18" s="2" customFormat="1" x14ac:dyDescent="0.25">
      <c r="A73"/>
      <c r="B73"/>
      <c r="C73"/>
      <c r="D73"/>
      <c r="E73"/>
      <c r="G73"/>
      <c r="H73"/>
      <c r="I73"/>
      <c r="J73"/>
      <c r="K73"/>
      <c r="L73"/>
      <c r="M73"/>
      <c r="N73"/>
      <c r="O73"/>
      <c r="P73"/>
      <c r="Q73"/>
      <c r="R73"/>
    </row>
    <row r="74" spans="1:18" s="2" customFormat="1" x14ac:dyDescent="0.25">
      <c r="A74"/>
      <c r="B74"/>
      <c r="C74"/>
      <c r="D74"/>
      <c r="E74"/>
      <c r="G74"/>
      <c r="H74"/>
      <c r="I74"/>
      <c r="J74"/>
      <c r="K74"/>
      <c r="L74"/>
      <c r="M74"/>
      <c r="N74"/>
      <c r="O74"/>
      <c r="P74"/>
      <c r="Q74"/>
      <c r="R74"/>
    </row>
    <row r="75" spans="1:18" s="2" customFormat="1" x14ac:dyDescent="0.25">
      <c r="A75"/>
      <c r="B75"/>
      <c r="C75"/>
      <c r="D75"/>
      <c r="E75"/>
      <c r="G75"/>
      <c r="H75"/>
      <c r="I75"/>
      <c r="J75"/>
      <c r="K75"/>
      <c r="L75"/>
      <c r="M75"/>
      <c r="N75"/>
      <c r="O75"/>
      <c r="P75"/>
      <c r="Q75"/>
      <c r="R75"/>
    </row>
    <row r="76" spans="1:18" s="2" customFormat="1" x14ac:dyDescent="0.25">
      <c r="A76"/>
      <c r="B76"/>
      <c r="C76"/>
      <c r="D76"/>
      <c r="E76"/>
      <c r="G76"/>
      <c r="H76"/>
      <c r="I76"/>
      <c r="J76"/>
      <c r="K76"/>
      <c r="L76"/>
      <c r="M76"/>
      <c r="N76"/>
      <c r="O76"/>
      <c r="P76"/>
      <c r="Q76"/>
      <c r="R76"/>
    </row>
    <row r="77" spans="1:18" s="2" customFormat="1" x14ac:dyDescent="0.25">
      <c r="A77"/>
      <c r="B77"/>
      <c r="C77"/>
      <c r="D77"/>
      <c r="E77"/>
      <c r="G77"/>
      <c r="H77"/>
      <c r="I77"/>
      <c r="J77"/>
      <c r="K77"/>
      <c r="L77"/>
      <c r="M77"/>
      <c r="N77"/>
      <c r="O77"/>
      <c r="P77"/>
      <c r="Q77"/>
      <c r="R77"/>
    </row>
    <row r="78" spans="1:18" s="2" customFormat="1" x14ac:dyDescent="0.25">
      <c r="A78"/>
      <c r="B78"/>
      <c r="C78"/>
      <c r="D78"/>
      <c r="E78"/>
      <c r="G78"/>
      <c r="H78"/>
      <c r="I78"/>
      <c r="J78"/>
      <c r="K78"/>
      <c r="L78"/>
      <c r="M78"/>
      <c r="N78"/>
      <c r="O78"/>
      <c r="P78"/>
      <c r="Q78"/>
      <c r="R78"/>
    </row>
    <row r="79" spans="1:18" s="2" customFormat="1" x14ac:dyDescent="0.25">
      <c r="A79"/>
      <c r="B79"/>
      <c r="C79"/>
      <c r="D79"/>
      <c r="E79"/>
      <c r="G79"/>
      <c r="H79"/>
      <c r="I79"/>
      <c r="J79"/>
      <c r="K79"/>
      <c r="L79"/>
      <c r="M79"/>
      <c r="N79"/>
      <c r="O79"/>
      <c r="P79"/>
      <c r="Q79"/>
      <c r="R79"/>
    </row>
    <row r="80" spans="1:18" s="2" customFormat="1" x14ac:dyDescent="0.25">
      <c r="A80"/>
      <c r="B80"/>
      <c r="C80"/>
      <c r="D80"/>
      <c r="E80"/>
      <c r="G80"/>
      <c r="H80"/>
      <c r="I80"/>
      <c r="J80"/>
      <c r="K80"/>
      <c r="L80"/>
      <c r="M80"/>
      <c r="N80"/>
      <c r="O80"/>
      <c r="P80"/>
      <c r="Q80"/>
      <c r="R80"/>
    </row>
    <row r="81" spans="1:18" s="2" customFormat="1" x14ac:dyDescent="0.25">
      <c r="A81"/>
      <c r="B81"/>
      <c r="C81"/>
      <c r="D81"/>
      <c r="E81"/>
      <c r="G81"/>
      <c r="H81"/>
      <c r="I81"/>
      <c r="J81"/>
      <c r="K81"/>
      <c r="L81"/>
      <c r="M81"/>
      <c r="N81"/>
      <c r="O81"/>
      <c r="P81"/>
      <c r="Q81"/>
      <c r="R81"/>
    </row>
    <row r="82" spans="1:18" s="2" customFormat="1" x14ac:dyDescent="0.25">
      <c r="A82"/>
      <c r="B82"/>
      <c r="C82"/>
      <c r="D82"/>
      <c r="E82"/>
      <c r="G82"/>
      <c r="H82"/>
      <c r="I82"/>
      <c r="J82"/>
      <c r="K82"/>
      <c r="L82"/>
      <c r="M82"/>
      <c r="N82"/>
      <c r="O82"/>
      <c r="P82"/>
      <c r="Q82"/>
      <c r="R82"/>
    </row>
    <row r="83" spans="1:18" s="2" customFormat="1" x14ac:dyDescent="0.25">
      <c r="A83"/>
      <c r="B83"/>
      <c r="C83"/>
      <c r="D83"/>
      <c r="E83"/>
      <c r="G83"/>
      <c r="H83"/>
      <c r="I83"/>
      <c r="J83"/>
      <c r="K83"/>
      <c r="L83"/>
      <c r="M83"/>
      <c r="N83"/>
      <c r="O83"/>
      <c r="P83"/>
      <c r="Q83"/>
      <c r="R83"/>
    </row>
    <row r="84" spans="1:18" s="2" customFormat="1" x14ac:dyDescent="0.25">
      <c r="A84"/>
      <c r="B84"/>
      <c r="C84"/>
      <c r="D84"/>
      <c r="E84"/>
      <c r="G84"/>
      <c r="H84"/>
      <c r="I84"/>
      <c r="J84"/>
      <c r="K84"/>
      <c r="L84"/>
      <c r="M84"/>
      <c r="N84"/>
      <c r="O84"/>
      <c r="P84"/>
      <c r="Q84"/>
      <c r="R84"/>
    </row>
    <row r="85" spans="1:18" s="2" customFormat="1" x14ac:dyDescent="0.25">
      <c r="A85"/>
      <c r="B85"/>
      <c r="C85"/>
      <c r="D85"/>
      <c r="E85"/>
      <c r="G85"/>
      <c r="H85"/>
      <c r="I85"/>
      <c r="J85"/>
      <c r="K85"/>
      <c r="L85"/>
      <c r="M85"/>
      <c r="N85"/>
      <c r="O85"/>
      <c r="P85"/>
      <c r="Q85"/>
      <c r="R85"/>
    </row>
    <row r="86" spans="1:18" s="2" customFormat="1" x14ac:dyDescent="0.25">
      <c r="A86"/>
      <c r="B86"/>
      <c r="C86"/>
      <c r="D86"/>
      <c r="E86"/>
      <c r="G86"/>
      <c r="H86"/>
      <c r="I86"/>
      <c r="J86"/>
      <c r="K86"/>
      <c r="L86"/>
      <c r="M86"/>
      <c r="N86"/>
      <c r="O86"/>
      <c r="P86"/>
      <c r="Q86"/>
      <c r="R86"/>
    </row>
    <row r="87" spans="1:18" s="2" customFormat="1" x14ac:dyDescent="0.25">
      <c r="A87"/>
      <c r="B87"/>
      <c r="C87"/>
      <c r="D87"/>
      <c r="E87"/>
      <c r="G87"/>
      <c r="H87"/>
      <c r="I87"/>
      <c r="J87"/>
      <c r="K87"/>
      <c r="L87"/>
      <c r="M87"/>
      <c r="N87"/>
      <c r="O87"/>
      <c r="P87"/>
      <c r="Q87"/>
      <c r="R87"/>
    </row>
    <row r="88" spans="1:18" s="2" customFormat="1" x14ac:dyDescent="0.25">
      <c r="A88"/>
      <c r="B88"/>
      <c r="C88"/>
      <c r="D88"/>
      <c r="E88"/>
      <c r="G88"/>
      <c r="H88"/>
      <c r="I88"/>
      <c r="J88"/>
      <c r="K88"/>
      <c r="L88"/>
      <c r="M88"/>
      <c r="N88"/>
      <c r="O88"/>
      <c r="P88"/>
      <c r="Q88"/>
      <c r="R88"/>
    </row>
    <row r="89" spans="1:18" s="2" customFormat="1" x14ac:dyDescent="0.25">
      <c r="A89"/>
      <c r="B89"/>
      <c r="C89"/>
      <c r="D89"/>
      <c r="E89"/>
      <c r="G89"/>
      <c r="H89"/>
      <c r="I89"/>
      <c r="J89"/>
      <c r="K89"/>
      <c r="L89"/>
      <c r="M89"/>
      <c r="N89"/>
      <c r="O89"/>
      <c r="P89"/>
      <c r="Q89"/>
      <c r="R89"/>
    </row>
    <row r="90" spans="1:18" s="2" customFormat="1" x14ac:dyDescent="0.25">
      <c r="A90"/>
      <c r="B90"/>
      <c r="C90"/>
      <c r="D90"/>
      <c r="E90"/>
      <c r="G90"/>
      <c r="H90"/>
      <c r="I90"/>
      <c r="J90"/>
      <c r="K90"/>
      <c r="L90"/>
      <c r="M90"/>
      <c r="N90"/>
      <c r="O90"/>
      <c r="P90"/>
      <c r="Q90"/>
      <c r="R90"/>
    </row>
    <row r="91" spans="1:18" s="2" customFormat="1" x14ac:dyDescent="0.25">
      <c r="A91"/>
      <c r="B91"/>
      <c r="C91"/>
      <c r="D91"/>
      <c r="E91"/>
      <c r="G91"/>
      <c r="H91"/>
      <c r="I91"/>
      <c r="J91"/>
      <c r="K91"/>
      <c r="L91"/>
      <c r="M91"/>
      <c r="N91"/>
      <c r="O91"/>
      <c r="P91"/>
      <c r="Q91"/>
      <c r="R91"/>
    </row>
    <row r="92" spans="1:18" s="2" customFormat="1" x14ac:dyDescent="0.25">
      <c r="A92"/>
      <c r="B92"/>
      <c r="C92"/>
      <c r="D92"/>
      <c r="E92"/>
      <c r="G92"/>
      <c r="H92"/>
      <c r="I92"/>
      <c r="J92"/>
      <c r="K92"/>
      <c r="L92"/>
      <c r="M92"/>
      <c r="N92"/>
      <c r="O92"/>
      <c r="P92"/>
      <c r="Q92"/>
      <c r="R92"/>
    </row>
    <row r="93" spans="1:18" s="2" customFormat="1" x14ac:dyDescent="0.25">
      <c r="A93"/>
      <c r="B93"/>
      <c r="C93"/>
      <c r="D93"/>
      <c r="E93"/>
      <c r="G93"/>
      <c r="H93"/>
      <c r="I93"/>
      <c r="J93"/>
      <c r="K93"/>
      <c r="L93"/>
      <c r="M93"/>
      <c r="N93"/>
      <c r="O93"/>
      <c r="P93"/>
      <c r="Q93"/>
      <c r="R93"/>
    </row>
    <row r="94" spans="1:18" s="2" customFormat="1" x14ac:dyDescent="0.25">
      <c r="A94"/>
      <c r="B94"/>
      <c r="C94"/>
      <c r="D94"/>
      <c r="E94"/>
      <c r="G94"/>
      <c r="H94"/>
      <c r="I94"/>
      <c r="J94"/>
      <c r="K94"/>
      <c r="L94"/>
      <c r="M94"/>
      <c r="N94"/>
      <c r="O94"/>
      <c r="P94"/>
      <c r="Q94"/>
      <c r="R94"/>
    </row>
    <row r="95" spans="1:18" s="2" customFormat="1" x14ac:dyDescent="0.25">
      <c r="A95"/>
      <c r="B95"/>
      <c r="C95"/>
      <c r="D95"/>
      <c r="E95"/>
      <c r="G95"/>
      <c r="H95"/>
      <c r="I95"/>
      <c r="J95"/>
      <c r="K95"/>
      <c r="L95"/>
      <c r="M95"/>
      <c r="N95"/>
      <c r="O95"/>
      <c r="P95"/>
      <c r="Q95"/>
      <c r="R95"/>
    </row>
    <row r="96" spans="1:18" s="2" customFormat="1" x14ac:dyDescent="0.25">
      <c r="A96"/>
      <c r="B96"/>
      <c r="C96"/>
      <c r="D96"/>
      <c r="E96"/>
      <c r="G96"/>
      <c r="H96"/>
      <c r="I96"/>
      <c r="J96"/>
      <c r="K96"/>
      <c r="L96"/>
      <c r="M96"/>
      <c r="N96"/>
      <c r="O96"/>
      <c r="P96"/>
      <c r="Q96"/>
      <c r="R96"/>
    </row>
    <row r="97" spans="1:18" s="2" customFormat="1" x14ac:dyDescent="0.25">
      <c r="A97"/>
      <c r="B97"/>
      <c r="C97"/>
      <c r="D97"/>
      <c r="E97"/>
      <c r="G97"/>
      <c r="H97"/>
      <c r="I97"/>
      <c r="J97"/>
      <c r="K97"/>
      <c r="L97"/>
      <c r="M97"/>
      <c r="N97"/>
      <c r="O97"/>
      <c r="P97"/>
      <c r="Q97"/>
      <c r="R97"/>
    </row>
    <row r="98" spans="1:18" s="2" customFormat="1" x14ac:dyDescent="0.25">
      <c r="A98"/>
      <c r="B98"/>
      <c r="C98"/>
      <c r="D98"/>
      <c r="E98"/>
      <c r="G98"/>
      <c r="H98"/>
      <c r="I98"/>
      <c r="J98"/>
      <c r="K98"/>
      <c r="L98"/>
      <c r="M98"/>
      <c r="N98"/>
      <c r="O98"/>
      <c r="P98"/>
      <c r="Q98"/>
      <c r="R98"/>
    </row>
    <row r="99" spans="1:18" s="2" customFormat="1" x14ac:dyDescent="0.25">
      <c r="A99"/>
      <c r="B99"/>
      <c r="C99"/>
      <c r="D99"/>
      <c r="E99"/>
      <c r="G99"/>
      <c r="H99"/>
      <c r="I99"/>
      <c r="J99"/>
      <c r="K99"/>
      <c r="L99"/>
      <c r="M99"/>
      <c r="N99"/>
      <c r="O99"/>
      <c r="P99"/>
      <c r="Q99"/>
      <c r="R99"/>
    </row>
    <row r="100" spans="1:18" s="2" customFormat="1" x14ac:dyDescent="0.25">
      <c r="A100"/>
      <c r="B100"/>
      <c r="C100"/>
      <c r="D100"/>
      <c r="E100"/>
      <c r="G100"/>
      <c r="H100"/>
      <c r="I100"/>
      <c r="J100"/>
      <c r="K100"/>
      <c r="L100"/>
      <c r="M100"/>
      <c r="N100"/>
      <c r="O100"/>
      <c r="P100"/>
      <c r="Q100"/>
      <c r="R100"/>
    </row>
    <row r="101" spans="1:18" s="2" customFormat="1" x14ac:dyDescent="0.25">
      <c r="A101"/>
      <c r="B101"/>
      <c r="C101"/>
      <c r="D101"/>
      <c r="E101"/>
      <c r="G101"/>
      <c r="H101"/>
      <c r="I101"/>
      <c r="J101"/>
      <c r="K101"/>
      <c r="L101"/>
      <c r="M101"/>
      <c r="N101"/>
      <c r="O101"/>
      <c r="P101"/>
      <c r="Q101"/>
      <c r="R101"/>
    </row>
    <row r="102" spans="1:18" s="2" customFormat="1" x14ac:dyDescent="0.25">
      <c r="A102"/>
      <c r="B102"/>
      <c r="C102"/>
      <c r="D102"/>
      <c r="E102"/>
      <c r="G102"/>
      <c r="H102"/>
      <c r="I102"/>
      <c r="J102"/>
      <c r="K102"/>
      <c r="L102"/>
      <c r="M102"/>
      <c r="N102"/>
      <c r="O102"/>
      <c r="P102"/>
      <c r="Q102"/>
      <c r="R102"/>
    </row>
    <row r="103" spans="1:18" s="2" customFormat="1" x14ac:dyDescent="0.25">
      <c r="A103"/>
      <c r="B103"/>
      <c r="C103"/>
      <c r="D103"/>
      <c r="E103"/>
      <c r="G103"/>
      <c r="H103"/>
      <c r="I103"/>
      <c r="J103"/>
      <c r="K103"/>
      <c r="L103"/>
      <c r="M103"/>
      <c r="N103"/>
      <c r="O103"/>
      <c r="P103"/>
      <c r="Q103"/>
      <c r="R103"/>
    </row>
    <row r="104" spans="1:18" s="2" customFormat="1" x14ac:dyDescent="0.25">
      <c r="A104"/>
      <c r="B104"/>
      <c r="C104"/>
      <c r="D104"/>
      <c r="E104"/>
      <c r="G104"/>
      <c r="H104"/>
      <c r="I104"/>
      <c r="J104"/>
      <c r="K104"/>
      <c r="L104"/>
      <c r="M104"/>
      <c r="N104"/>
      <c r="O104"/>
      <c r="P104"/>
      <c r="Q104"/>
      <c r="R104"/>
    </row>
    <row r="105" spans="1:18" s="2" customFormat="1" x14ac:dyDescent="0.25">
      <c r="A105"/>
      <c r="B105"/>
      <c r="C105"/>
      <c r="D105"/>
      <c r="E105"/>
      <c r="G105"/>
      <c r="H105"/>
      <c r="I105"/>
      <c r="J105"/>
      <c r="K105"/>
      <c r="L105"/>
      <c r="M105"/>
      <c r="N105"/>
      <c r="O105"/>
      <c r="P105"/>
      <c r="Q105"/>
      <c r="R105"/>
    </row>
    <row r="106" spans="1:18" s="2" customFormat="1" x14ac:dyDescent="0.25">
      <c r="A106"/>
      <c r="B106"/>
      <c r="C106"/>
      <c r="D106"/>
      <c r="E106"/>
      <c r="G106"/>
      <c r="H106"/>
      <c r="I106"/>
      <c r="J106"/>
      <c r="K106"/>
      <c r="L106"/>
      <c r="M106"/>
      <c r="N106"/>
      <c r="O106"/>
      <c r="P106"/>
      <c r="Q106"/>
      <c r="R106"/>
    </row>
    <row r="107" spans="1:18" s="2" customFormat="1" x14ac:dyDescent="0.25">
      <c r="A107"/>
      <c r="B107"/>
      <c r="C107"/>
      <c r="D107"/>
      <c r="E107"/>
      <c r="G107"/>
      <c r="H107"/>
      <c r="I107"/>
      <c r="J107"/>
      <c r="K107"/>
      <c r="L107"/>
      <c r="M107"/>
      <c r="N107"/>
      <c r="O107"/>
      <c r="P107"/>
      <c r="Q107"/>
      <c r="R107"/>
    </row>
    <row r="108" spans="1:18" s="2" customFormat="1" x14ac:dyDescent="0.25">
      <c r="A108"/>
      <c r="B108"/>
      <c r="C108"/>
      <c r="D108"/>
      <c r="E108"/>
      <c r="G108"/>
      <c r="H108"/>
      <c r="I108"/>
      <c r="J108"/>
      <c r="K108"/>
      <c r="L108"/>
      <c r="M108"/>
      <c r="N108"/>
      <c r="O108"/>
      <c r="P108"/>
      <c r="Q108"/>
      <c r="R108"/>
    </row>
    <row r="109" spans="1:18" s="2" customFormat="1" x14ac:dyDescent="0.25">
      <c r="A109"/>
      <c r="B109"/>
      <c r="C109"/>
      <c r="D109"/>
      <c r="E109"/>
      <c r="G109"/>
      <c r="H109"/>
      <c r="I109"/>
      <c r="J109"/>
      <c r="K109"/>
      <c r="L109"/>
      <c r="M109"/>
      <c r="N109"/>
      <c r="O109"/>
      <c r="P109"/>
      <c r="Q109"/>
      <c r="R109"/>
    </row>
    <row r="110" spans="1:18" s="2" customFormat="1" x14ac:dyDescent="0.25">
      <c r="A110"/>
      <c r="B110"/>
      <c r="C110"/>
      <c r="D110"/>
      <c r="E110"/>
      <c r="G110"/>
      <c r="H110"/>
      <c r="I110"/>
      <c r="J110"/>
      <c r="K110"/>
      <c r="L110"/>
      <c r="M110"/>
      <c r="N110"/>
      <c r="O110"/>
      <c r="P110"/>
      <c r="Q110"/>
      <c r="R110"/>
    </row>
    <row r="111" spans="1:18" s="2" customFormat="1" x14ac:dyDescent="0.25">
      <c r="A111"/>
      <c r="B111"/>
      <c r="C111"/>
      <c r="D111"/>
      <c r="E111"/>
      <c r="G111"/>
      <c r="H111"/>
      <c r="I111"/>
      <c r="J111"/>
      <c r="K111"/>
      <c r="L111"/>
      <c r="M111"/>
      <c r="N111"/>
      <c r="O111"/>
      <c r="P111"/>
      <c r="Q111"/>
      <c r="R111"/>
    </row>
    <row r="112" spans="1:18" s="2" customFormat="1" x14ac:dyDescent="0.25">
      <c r="A112"/>
      <c r="B112"/>
      <c r="C112"/>
      <c r="D112"/>
      <c r="E112"/>
      <c r="G112"/>
      <c r="H112"/>
      <c r="I112"/>
      <c r="J112"/>
      <c r="K112"/>
      <c r="L112"/>
      <c r="M112"/>
      <c r="N112"/>
      <c r="O112"/>
      <c r="P112"/>
      <c r="Q112"/>
      <c r="R112"/>
    </row>
    <row r="113" spans="1:18" s="2" customFormat="1" x14ac:dyDescent="0.25">
      <c r="A113"/>
      <c r="B113"/>
      <c r="C113"/>
      <c r="D113"/>
      <c r="E113"/>
      <c r="G113"/>
      <c r="H113"/>
      <c r="I113"/>
      <c r="J113"/>
      <c r="K113"/>
      <c r="L113"/>
      <c r="M113"/>
      <c r="N113"/>
      <c r="O113"/>
      <c r="P113"/>
      <c r="Q113"/>
      <c r="R113"/>
    </row>
    <row r="114" spans="1:18" s="2" customFormat="1" x14ac:dyDescent="0.25">
      <c r="A114"/>
      <c r="B114"/>
      <c r="C114"/>
      <c r="D114"/>
      <c r="E114"/>
      <c r="G114"/>
      <c r="H114"/>
      <c r="I114"/>
      <c r="J114"/>
      <c r="K114"/>
      <c r="L114"/>
      <c r="M114"/>
      <c r="N114"/>
      <c r="O114"/>
      <c r="P114"/>
      <c r="Q114"/>
      <c r="R114"/>
    </row>
    <row r="115" spans="1:18" s="2" customFormat="1" x14ac:dyDescent="0.25">
      <c r="A115"/>
      <c r="B115"/>
      <c r="C115"/>
      <c r="D115"/>
      <c r="E115"/>
      <c r="G115"/>
      <c r="H115"/>
      <c r="I115"/>
      <c r="J115"/>
      <c r="K115"/>
      <c r="L115"/>
      <c r="M115"/>
      <c r="N115"/>
      <c r="O115"/>
      <c r="P115"/>
      <c r="Q115"/>
      <c r="R115"/>
    </row>
    <row r="116" spans="1:18" s="2" customFormat="1" x14ac:dyDescent="0.25">
      <c r="A116"/>
      <c r="B116"/>
      <c r="C116"/>
      <c r="D116"/>
      <c r="E116"/>
      <c r="G116"/>
      <c r="H116"/>
      <c r="I116"/>
      <c r="J116"/>
      <c r="K116"/>
      <c r="L116"/>
      <c r="M116"/>
      <c r="N116"/>
      <c r="O116"/>
      <c r="P116"/>
      <c r="Q116"/>
      <c r="R116"/>
    </row>
    <row r="117" spans="1:18" s="2" customFormat="1" x14ac:dyDescent="0.25">
      <c r="A117"/>
      <c r="B117"/>
      <c r="C117"/>
      <c r="D117"/>
      <c r="E117"/>
      <c r="G117"/>
      <c r="H117"/>
      <c r="I117"/>
      <c r="J117"/>
      <c r="K117"/>
      <c r="L117"/>
      <c r="M117"/>
      <c r="N117"/>
      <c r="O117"/>
      <c r="P117"/>
      <c r="Q117"/>
      <c r="R117"/>
    </row>
    <row r="118" spans="1:18" s="2" customFormat="1" x14ac:dyDescent="0.25">
      <c r="A118"/>
      <c r="B118"/>
      <c r="C118"/>
      <c r="D118"/>
      <c r="E118"/>
      <c r="G118"/>
      <c r="H118"/>
      <c r="I118"/>
      <c r="J118"/>
      <c r="K118"/>
      <c r="L118"/>
      <c r="M118"/>
      <c r="N118"/>
      <c r="O118"/>
      <c r="P118"/>
      <c r="Q118"/>
      <c r="R118"/>
    </row>
    <row r="119" spans="1:18" s="2" customFormat="1" x14ac:dyDescent="0.25">
      <c r="A119"/>
      <c r="B119"/>
      <c r="C119"/>
      <c r="D119"/>
      <c r="E119"/>
      <c r="G119"/>
      <c r="H119"/>
      <c r="I119"/>
      <c r="J119"/>
      <c r="K119"/>
      <c r="L119"/>
      <c r="M119"/>
      <c r="N119"/>
      <c r="O119"/>
      <c r="P119"/>
      <c r="Q119"/>
      <c r="R119"/>
    </row>
    <row r="120" spans="1:18" s="2" customFormat="1" x14ac:dyDescent="0.25">
      <c r="A120"/>
      <c r="B120"/>
      <c r="C120"/>
      <c r="D120"/>
      <c r="E120"/>
      <c r="G120"/>
      <c r="H120"/>
      <c r="I120"/>
      <c r="J120"/>
      <c r="K120"/>
      <c r="L120"/>
      <c r="M120"/>
      <c r="N120"/>
      <c r="O120"/>
      <c r="P120"/>
      <c r="Q120"/>
      <c r="R120"/>
    </row>
    <row r="121" spans="1:18" s="2" customFormat="1" x14ac:dyDescent="0.25">
      <c r="A121"/>
      <c r="B121"/>
      <c r="C121"/>
      <c r="D121"/>
      <c r="E121"/>
      <c r="G121"/>
      <c r="H121"/>
      <c r="I121"/>
      <c r="J121"/>
      <c r="K121"/>
      <c r="L121"/>
      <c r="M121"/>
      <c r="N121"/>
      <c r="O121"/>
      <c r="P121"/>
      <c r="Q121"/>
      <c r="R121"/>
    </row>
    <row r="122" spans="1:18" s="2" customFormat="1" x14ac:dyDescent="0.25">
      <c r="A122"/>
      <c r="B122"/>
      <c r="C122"/>
      <c r="D122"/>
      <c r="E122"/>
      <c r="G122"/>
      <c r="H122"/>
      <c r="I122"/>
      <c r="J122"/>
      <c r="K122"/>
      <c r="L122"/>
      <c r="M122"/>
      <c r="N122"/>
      <c r="O122"/>
      <c r="P122"/>
      <c r="Q122"/>
      <c r="R122"/>
    </row>
    <row r="123" spans="1:18" s="2" customFormat="1" x14ac:dyDescent="0.25">
      <c r="A123"/>
      <c r="B123"/>
      <c r="C123"/>
      <c r="D123"/>
      <c r="E123"/>
      <c r="G123"/>
      <c r="H123"/>
      <c r="I123"/>
      <c r="J123"/>
      <c r="K123"/>
      <c r="L123"/>
      <c r="M123"/>
      <c r="N123"/>
      <c r="O123"/>
      <c r="P123"/>
      <c r="Q123"/>
      <c r="R123"/>
    </row>
    <row r="124" spans="1:18" s="2" customFormat="1" x14ac:dyDescent="0.25">
      <c r="A124"/>
      <c r="B124"/>
      <c r="C124"/>
      <c r="D124"/>
      <c r="E124"/>
      <c r="G124"/>
      <c r="H124"/>
      <c r="I124"/>
      <c r="J124"/>
      <c r="K124"/>
      <c r="L124"/>
      <c r="M124"/>
      <c r="N124"/>
      <c r="O124"/>
      <c r="P124"/>
      <c r="Q124"/>
      <c r="R124"/>
    </row>
    <row r="125" spans="1:18" s="2" customFormat="1" x14ac:dyDescent="0.25">
      <c r="A125"/>
      <c r="B125"/>
      <c r="C125"/>
      <c r="D125"/>
      <c r="E125"/>
      <c r="G125"/>
      <c r="H125"/>
      <c r="I125"/>
      <c r="J125"/>
      <c r="K125"/>
      <c r="L125"/>
      <c r="M125"/>
      <c r="N125"/>
      <c r="O125"/>
      <c r="P125"/>
      <c r="Q125"/>
      <c r="R125"/>
    </row>
    <row r="126" spans="1:18" s="2" customFormat="1" x14ac:dyDescent="0.25">
      <c r="A126"/>
      <c r="B126"/>
      <c r="C126"/>
      <c r="D126"/>
      <c r="E126"/>
      <c r="G126"/>
      <c r="H126"/>
      <c r="I126"/>
      <c r="J126"/>
      <c r="K126"/>
      <c r="L126"/>
      <c r="M126"/>
      <c r="N126"/>
      <c r="O126"/>
      <c r="P126"/>
      <c r="Q126"/>
      <c r="R126"/>
    </row>
    <row r="127" spans="1:18" s="2" customFormat="1" x14ac:dyDescent="0.25">
      <c r="A127"/>
      <c r="B127"/>
      <c r="C127"/>
      <c r="D127"/>
      <c r="E127"/>
      <c r="G127"/>
      <c r="H127"/>
      <c r="I127"/>
      <c r="J127"/>
      <c r="K127"/>
      <c r="L127"/>
      <c r="M127"/>
      <c r="N127"/>
      <c r="O127"/>
      <c r="P127"/>
      <c r="Q127"/>
      <c r="R127"/>
    </row>
    <row r="128" spans="1:18" s="2" customFormat="1" x14ac:dyDescent="0.25">
      <c r="A128"/>
      <c r="B128"/>
      <c r="C128"/>
      <c r="D128"/>
      <c r="E128"/>
      <c r="G128"/>
      <c r="H128"/>
      <c r="I128"/>
      <c r="J128"/>
      <c r="K128"/>
      <c r="L128"/>
      <c r="M128"/>
      <c r="N128"/>
      <c r="O128"/>
      <c r="P128"/>
      <c r="Q128"/>
      <c r="R128"/>
    </row>
    <row r="129" spans="1:18" s="2" customFormat="1" x14ac:dyDescent="0.25">
      <c r="A129"/>
      <c r="B129"/>
      <c r="C129"/>
      <c r="D129"/>
      <c r="E129"/>
      <c r="G129"/>
      <c r="H129"/>
      <c r="I129"/>
      <c r="J129"/>
      <c r="K129"/>
      <c r="L129"/>
      <c r="M129"/>
      <c r="N129"/>
      <c r="O129"/>
      <c r="P129"/>
      <c r="Q129"/>
      <c r="R129"/>
    </row>
    <row r="130" spans="1:18" s="2" customFormat="1" x14ac:dyDescent="0.25">
      <c r="A130"/>
      <c r="B130"/>
      <c r="C130"/>
      <c r="D130"/>
      <c r="E130"/>
      <c r="G130"/>
      <c r="H130"/>
      <c r="I130"/>
      <c r="J130"/>
      <c r="K130"/>
      <c r="L130"/>
      <c r="M130"/>
      <c r="N130"/>
      <c r="O130"/>
      <c r="P130"/>
      <c r="Q130"/>
      <c r="R130"/>
    </row>
    <row r="131" spans="1:18" s="2" customFormat="1" x14ac:dyDescent="0.25">
      <c r="A131"/>
      <c r="B131"/>
      <c r="C131"/>
      <c r="D131"/>
      <c r="E131"/>
      <c r="G131"/>
      <c r="H131"/>
      <c r="I131"/>
      <c r="J131"/>
      <c r="K131"/>
      <c r="L131"/>
      <c r="M131"/>
      <c r="N131"/>
      <c r="O131"/>
      <c r="P131"/>
      <c r="Q131"/>
      <c r="R131"/>
    </row>
    <row r="132" spans="1:18" s="2" customFormat="1" x14ac:dyDescent="0.25">
      <c r="A132"/>
      <c r="B132"/>
      <c r="C132"/>
      <c r="D132"/>
      <c r="E132"/>
      <c r="G132"/>
      <c r="H132"/>
      <c r="I132"/>
      <c r="J132"/>
      <c r="K132"/>
      <c r="L132"/>
      <c r="M132"/>
      <c r="N132"/>
      <c r="O132"/>
      <c r="P132"/>
      <c r="Q132"/>
      <c r="R132"/>
    </row>
    <row r="133" spans="1:18" s="2" customFormat="1" x14ac:dyDescent="0.25">
      <c r="A133"/>
      <c r="B133"/>
      <c r="C133"/>
      <c r="D133"/>
      <c r="E133"/>
      <c r="G133"/>
      <c r="H133"/>
      <c r="I133"/>
      <c r="J133"/>
      <c r="K133"/>
      <c r="L133"/>
      <c r="M133"/>
      <c r="N133"/>
      <c r="O133"/>
      <c r="P133"/>
      <c r="Q133"/>
      <c r="R133"/>
    </row>
    <row r="134" spans="1:18" s="2" customFormat="1" x14ac:dyDescent="0.25">
      <c r="A134"/>
      <c r="B134"/>
      <c r="C134"/>
      <c r="D134"/>
      <c r="E134"/>
      <c r="G134"/>
      <c r="H134"/>
      <c r="I134"/>
      <c r="J134"/>
      <c r="K134"/>
      <c r="L134"/>
      <c r="M134"/>
      <c r="N134"/>
      <c r="O134"/>
      <c r="P134"/>
      <c r="Q134"/>
      <c r="R134"/>
    </row>
    <row r="135" spans="1:18" s="2" customFormat="1" x14ac:dyDescent="0.25">
      <c r="A135"/>
      <c r="B135"/>
      <c r="C135"/>
      <c r="D135"/>
      <c r="E135"/>
      <c r="G135"/>
      <c r="H135"/>
      <c r="I135"/>
      <c r="J135"/>
      <c r="K135"/>
      <c r="L135"/>
      <c r="M135"/>
      <c r="N135"/>
      <c r="O135"/>
      <c r="P135"/>
      <c r="Q135"/>
      <c r="R135"/>
    </row>
    <row r="136" spans="1:18" s="2" customFormat="1" x14ac:dyDescent="0.25">
      <c r="A136"/>
      <c r="B136"/>
      <c r="C136"/>
      <c r="D136"/>
      <c r="E136"/>
      <c r="G136"/>
      <c r="H136"/>
      <c r="I136"/>
      <c r="J136"/>
      <c r="K136"/>
      <c r="L136"/>
      <c r="M136"/>
      <c r="N136"/>
      <c r="O136"/>
      <c r="P136"/>
      <c r="Q136"/>
      <c r="R136"/>
    </row>
    <row r="137" spans="1:18" s="2" customFormat="1" x14ac:dyDescent="0.25">
      <c r="A137"/>
      <c r="B137"/>
      <c r="C137"/>
      <c r="D137"/>
      <c r="E137"/>
      <c r="G137"/>
      <c r="H137"/>
      <c r="I137"/>
      <c r="J137"/>
      <c r="K137"/>
      <c r="L137"/>
      <c r="M137"/>
      <c r="N137"/>
      <c r="O137"/>
      <c r="P137"/>
      <c r="Q137"/>
      <c r="R137"/>
    </row>
    <row r="138" spans="1:18" s="2" customFormat="1" x14ac:dyDescent="0.25">
      <c r="A138"/>
      <c r="B138"/>
      <c r="C138"/>
      <c r="D138"/>
      <c r="E138"/>
      <c r="G138"/>
      <c r="H138"/>
      <c r="I138"/>
      <c r="J138"/>
      <c r="K138"/>
      <c r="L138"/>
      <c r="M138"/>
      <c r="N138"/>
      <c r="O138"/>
      <c r="P138"/>
      <c r="Q138"/>
      <c r="R138"/>
    </row>
    <row r="139" spans="1:18" s="2" customFormat="1" x14ac:dyDescent="0.25">
      <c r="A139"/>
      <c r="B139"/>
      <c r="C139"/>
      <c r="D139"/>
      <c r="E139"/>
      <c r="G139"/>
      <c r="H139"/>
      <c r="I139"/>
      <c r="J139"/>
      <c r="K139"/>
      <c r="L139"/>
      <c r="M139"/>
      <c r="N139"/>
      <c r="O139"/>
      <c r="P139"/>
      <c r="Q139"/>
      <c r="R139"/>
    </row>
    <row r="140" spans="1:18" s="2" customFormat="1" x14ac:dyDescent="0.25">
      <c r="A140"/>
      <c r="B140"/>
      <c r="C140"/>
      <c r="D140"/>
      <c r="E140"/>
      <c r="G140"/>
      <c r="H140"/>
      <c r="I140"/>
      <c r="J140"/>
      <c r="K140"/>
      <c r="L140"/>
      <c r="M140"/>
      <c r="N140"/>
      <c r="O140"/>
      <c r="P140"/>
      <c r="Q140"/>
      <c r="R140"/>
    </row>
    <row r="141" spans="1:18" s="2" customFormat="1" x14ac:dyDescent="0.25">
      <c r="A141"/>
      <c r="B141"/>
      <c r="C141"/>
      <c r="D141"/>
      <c r="E141"/>
      <c r="G141"/>
      <c r="H141"/>
      <c r="I141"/>
      <c r="J141"/>
      <c r="K141"/>
      <c r="L141"/>
      <c r="M141"/>
      <c r="N141"/>
      <c r="O141"/>
      <c r="P141"/>
      <c r="Q141"/>
      <c r="R141"/>
    </row>
    <row r="142" spans="1:18" s="2" customFormat="1" x14ac:dyDescent="0.25">
      <c r="A142"/>
      <c r="B142"/>
      <c r="C142"/>
      <c r="D142"/>
      <c r="E142"/>
      <c r="G142"/>
      <c r="H142"/>
      <c r="I142"/>
      <c r="J142"/>
      <c r="K142"/>
      <c r="L142"/>
      <c r="M142"/>
      <c r="N142"/>
      <c r="O142"/>
      <c r="P142"/>
      <c r="Q142"/>
      <c r="R142"/>
    </row>
    <row r="143" spans="1:18" s="2" customFormat="1" x14ac:dyDescent="0.25">
      <c r="A143"/>
      <c r="B143"/>
      <c r="C143"/>
      <c r="D143"/>
      <c r="E143"/>
      <c r="G143"/>
      <c r="H143"/>
      <c r="I143"/>
      <c r="J143"/>
      <c r="K143"/>
      <c r="L143"/>
      <c r="M143"/>
      <c r="N143"/>
      <c r="O143"/>
      <c r="P143"/>
      <c r="Q143"/>
      <c r="R143"/>
    </row>
    <row r="144" spans="1:18" s="2" customFormat="1" x14ac:dyDescent="0.25">
      <c r="A144"/>
      <c r="B144"/>
      <c r="C144"/>
      <c r="D144"/>
      <c r="E144"/>
      <c r="G144"/>
      <c r="H144"/>
      <c r="I144"/>
      <c r="J144"/>
      <c r="K144"/>
      <c r="L144"/>
      <c r="M144"/>
      <c r="N144"/>
      <c r="O144"/>
      <c r="P144"/>
      <c r="Q144"/>
      <c r="R144"/>
    </row>
    <row r="145" spans="1:18" s="2" customFormat="1" x14ac:dyDescent="0.25">
      <c r="A145"/>
      <c r="B145"/>
      <c r="C145"/>
      <c r="D145"/>
      <c r="E145"/>
      <c r="G145"/>
      <c r="H145"/>
      <c r="I145"/>
      <c r="J145"/>
      <c r="K145"/>
      <c r="L145"/>
      <c r="M145"/>
      <c r="N145"/>
      <c r="O145"/>
      <c r="P145"/>
      <c r="Q145"/>
      <c r="R145"/>
    </row>
    <row r="146" spans="1:18" s="2" customFormat="1" x14ac:dyDescent="0.25">
      <c r="A146"/>
      <c r="B146"/>
      <c r="C146"/>
      <c r="D146"/>
      <c r="E146"/>
      <c r="G146"/>
      <c r="H146"/>
      <c r="I146"/>
      <c r="J146"/>
      <c r="K146"/>
      <c r="L146"/>
      <c r="M146"/>
      <c r="N146"/>
      <c r="O146"/>
      <c r="P146"/>
      <c r="Q146"/>
      <c r="R146"/>
    </row>
    <row r="147" spans="1:18" s="2" customFormat="1" x14ac:dyDescent="0.25">
      <c r="A147"/>
      <c r="B147"/>
      <c r="C147"/>
      <c r="D147"/>
      <c r="E147"/>
      <c r="G147"/>
      <c r="H147"/>
      <c r="I147"/>
      <c r="J147"/>
      <c r="K147"/>
      <c r="L147"/>
      <c r="M147"/>
      <c r="N147"/>
      <c r="O147"/>
      <c r="P147"/>
      <c r="Q147"/>
      <c r="R147"/>
    </row>
    <row r="148" spans="1:18" s="2" customFormat="1" x14ac:dyDescent="0.25">
      <c r="A148"/>
      <c r="B148"/>
      <c r="C148"/>
      <c r="D148"/>
      <c r="E148"/>
      <c r="G148"/>
      <c r="H148"/>
      <c r="I148"/>
      <c r="J148"/>
      <c r="K148"/>
      <c r="L148"/>
      <c r="M148"/>
      <c r="N148"/>
      <c r="O148"/>
      <c r="P148"/>
      <c r="Q148"/>
      <c r="R148"/>
    </row>
    <row r="149" spans="1:18" s="2" customFormat="1" x14ac:dyDescent="0.25">
      <c r="A149"/>
      <c r="B149"/>
      <c r="C149"/>
      <c r="D149"/>
      <c r="E149"/>
      <c r="G149"/>
      <c r="H149"/>
      <c r="I149"/>
      <c r="J149"/>
      <c r="K149"/>
      <c r="L149"/>
      <c r="M149"/>
      <c r="N149"/>
      <c r="O149"/>
      <c r="P149"/>
      <c r="Q149"/>
      <c r="R149"/>
    </row>
    <row r="150" spans="1:18" s="2" customFormat="1" x14ac:dyDescent="0.25">
      <c r="A150"/>
      <c r="B150"/>
      <c r="C150"/>
      <c r="D150"/>
      <c r="E150"/>
      <c r="G150"/>
      <c r="H150"/>
      <c r="I150"/>
      <c r="J150"/>
      <c r="K150"/>
      <c r="L150"/>
      <c r="M150"/>
      <c r="N150"/>
      <c r="O150"/>
      <c r="P150"/>
      <c r="Q150"/>
      <c r="R150"/>
    </row>
    <row r="151" spans="1:18" s="2" customFormat="1" x14ac:dyDescent="0.25">
      <c r="A151"/>
      <c r="B151"/>
      <c r="C151"/>
      <c r="D151"/>
      <c r="E151"/>
      <c r="G151"/>
      <c r="H151"/>
      <c r="I151"/>
      <c r="J151"/>
      <c r="K151"/>
      <c r="L151"/>
      <c r="M151"/>
      <c r="N151"/>
      <c r="O151"/>
      <c r="P151"/>
      <c r="Q151"/>
      <c r="R151"/>
    </row>
    <row r="152" spans="1:18" s="2" customFormat="1" x14ac:dyDescent="0.25">
      <c r="A152"/>
      <c r="B152"/>
      <c r="C152"/>
      <c r="D152"/>
      <c r="E152"/>
      <c r="G152"/>
      <c r="H152"/>
      <c r="I152"/>
      <c r="J152"/>
      <c r="K152"/>
      <c r="L152"/>
      <c r="M152"/>
      <c r="N152"/>
      <c r="O152"/>
      <c r="P152"/>
      <c r="Q152"/>
      <c r="R152"/>
    </row>
    <row r="153" spans="1:18" s="2" customFormat="1" x14ac:dyDescent="0.25">
      <c r="A153"/>
      <c r="B153"/>
      <c r="C153"/>
      <c r="D153"/>
      <c r="E153"/>
      <c r="G153"/>
      <c r="H153"/>
      <c r="I153"/>
      <c r="J153"/>
      <c r="K153"/>
      <c r="L153"/>
      <c r="M153"/>
      <c r="N153"/>
      <c r="O153"/>
      <c r="P153"/>
      <c r="Q153"/>
      <c r="R153"/>
    </row>
    <row r="154" spans="1:18" s="2" customFormat="1" x14ac:dyDescent="0.25">
      <c r="A154"/>
      <c r="B154"/>
      <c r="C154"/>
      <c r="D154"/>
      <c r="E154"/>
      <c r="G154"/>
      <c r="H154"/>
      <c r="I154"/>
      <c r="J154"/>
      <c r="K154"/>
      <c r="L154"/>
      <c r="M154"/>
      <c r="N154"/>
      <c r="O154"/>
      <c r="P154"/>
      <c r="Q154"/>
      <c r="R154"/>
    </row>
    <row r="155" spans="1:18" s="2" customFormat="1" x14ac:dyDescent="0.25">
      <c r="A155"/>
      <c r="B155"/>
      <c r="C155"/>
      <c r="D155"/>
      <c r="E155"/>
      <c r="G155"/>
      <c r="H155"/>
      <c r="I155"/>
      <c r="J155"/>
      <c r="K155"/>
      <c r="L155"/>
      <c r="M155"/>
      <c r="N155"/>
      <c r="O155"/>
      <c r="P155"/>
      <c r="Q155"/>
      <c r="R155"/>
    </row>
    <row r="156" spans="1:18" s="2" customFormat="1" x14ac:dyDescent="0.25">
      <c r="A156"/>
      <c r="B156"/>
      <c r="C156"/>
      <c r="D156"/>
      <c r="E156"/>
      <c r="G156"/>
      <c r="H156"/>
      <c r="I156"/>
      <c r="J156"/>
      <c r="K156"/>
      <c r="L156"/>
      <c r="M156"/>
      <c r="N156"/>
      <c r="O156"/>
      <c r="P156"/>
      <c r="Q156"/>
      <c r="R156"/>
    </row>
    <row r="157" spans="1:18" s="2" customFormat="1" x14ac:dyDescent="0.25">
      <c r="A157"/>
      <c r="B157"/>
      <c r="C157"/>
      <c r="D157"/>
      <c r="E157"/>
      <c r="G157"/>
      <c r="H157"/>
      <c r="I157"/>
      <c r="J157"/>
      <c r="K157"/>
      <c r="L157"/>
      <c r="M157"/>
      <c r="N157"/>
      <c r="O157"/>
      <c r="P157"/>
      <c r="Q157"/>
      <c r="R157"/>
    </row>
    <row r="158" spans="1:18" s="2" customFormat="1" x14ac:dyDescent="0.25">
      <c r="A158"/>
      <c r="B158"/>
      <c r="C158"/>
      <c r="D158"/>
      <c r="E158"/>
      <c r="G158"/>
      <c r="H158"/>
      <c r="I158"/>
      <c r="J158"/>
      <c r="K158"/>
      <c r="L158"/>
      <c r="M158"/>
      <c r="N158"/>
      <c r="O158"/>
      <c r="P158"/>
      <c r="Q158"/>
      <c r="R158"/>
    </row>
    <row r="159" spans="1:18" s="2" customFormat="1" x14ac:dyDescent="0.25">
      <c r="A159"/>
      <c r="B159"/>
      <c r="C159"/>
      <c r="D159"/>
      <c r="E159"/>
      <c r="G159"/>
      <c r="H159"/>
      <c r="I159"/>
      <c r="J159"/>
      <c r="K159"/>
      <c r="L159"/>
      <c r="M159"/>
      <c r="N159"/>
      <c r="O159"/>
      <c r="P159"/>
      <c r="Q159"/>
      <c r="R159"/>
    </row>
    <row r="160" spans="1:18" s="2" customFormat="1" x14ac:dyDescent="0.25">
      <c r="A160"/>
      <c r="B160"/>
      <c r="C160"/>
      <c r="D160"/>
      <c r="E160"/>
      <c r="G160"/>
      <c r="H160"/>
      <c r="I160"/>
      <c r="J160"/>
      <c r="K160"/>
      <c r="L160"/>
      <c r="M160"/>
      <c r="N160"/>
      <c r="O160"/>
      <c r="P160"/>
      <c r="Q160"/>
      <c r="R160"/>
    </row>
    <row r="161" spans="1:18" s="2" customFormat="1" x14ac:dyDescent="0.25">
      <c r="A161"/>
      <c r="B161"/>
      <c r="C161"/>
      <c r="D161"/>
      <c r="E161"/>
      <c r="G161"/>
      <c r="H161"/>
      <c r="I161"/>
      <c r="J161"/>
      <c r="K161"/>
      <c r="L161"/>
      <c r="M161"/>
      <c r="N161"/>
      <c r="O161"/>
      <c r="P161"/>
      <c r="Q161"/>
      <c r="R161"/>
    </row>
    <row r="162" spans="1:18" s="2" customFormat="1" x14ac:dyDescent="0.25">
      <c r="A162"/>
      <c r="B162"/>
      <c r="C162"/>
      <c r="D162"/>
      <c r="E162"/>
      <c r="G162"/>
      <c r="H162"/>
      <c r="I162"/>
      <c r="J162"/>
      <c r="K162"/>
      <c r="L162"/>
      <c r="M162"/>
      <c r="N162"/>
      <c r="O162"/>
      <c r="P162"/>
      <c r="Q162"/>
      <c r="R162"/>
    </row>
    <row r="163" spans="1:18" s="2" customFormat="1" x14ac:dyDescent="0.25">
      <c r="A163"/>
      <c r="B163"/>
      <c r="C163"/>
      <c r="D163"/>
      <c r="E163"/>
      <c r="G163"/>
      <c r="H163"/>
      <c r="I163"/>
      <c r="J163"/>
      <c r="K163"/>
      <c r="L163"/>
      <c r="M163"/>
      <c r="N163"/>
      <c r="O163"/>
      <c r="P163"/>
      <c r="Q163"/>
      <c r="R163"/>
    </row>
    <row r="164" spans="1:18" s="2" customFormat="1" x14ac:dyDescent="0.25">
      <c r="A164"/>
      <c r="B164"/>
      <c r="C164"/>
      <c r="D164"/>
      <c r="E164"/>
      <c r="G164"/>
      <c r="H164"/>
      <c r="I164"/>
      <c r="J164"/>
      <c r="K164"/>
      <c r="L164"/>
      <c r="M164"/>
      <c r="N164"/>
      <c r="O164"/>
      <c r="P164"/>
      <c r="Q164"/>
      <c r="R164"/>
    </row>
    <row r="165" spans="1:18" s="2" customFormat="1" x14ac:dyDescent="0.25">
      <c r="A165"/>
      <c r="B165"/>
      <c r="C165"/>
      <c r="D165"/>
      <c r="E165"/>
      <c r="G165"/>
      <c r="H165"/>
      <c r="I165"/>
      <c r="J165"/>
      <c r="K165"/>
      <c r="L165"/>
      <c r="M165"/>
      <c r="N165"/>
      <c r="O165"/>
      <c r="P165"/>
      <c r="Q165"/>
      <c r="R165"/>
    </row>
    <row r="166" spans="1:18" s="2" customFormat="1" x14ac:dyDescent="0.25">
      <c r="A166"/>
      <c r="B166"/>
      <c r="C166"/>
      <c r="D166"/>
      <c r="E166"/>
      <c r="G166"/>
      <c r="H166"/>
      <c r="I166"/>
      <c r="J166"/>
      <c r="K166"/>
      <c r="L166"/>
      <c r="M166"/>
      <c r="N166"/>
      <c r="O166"/>
      <c r="P166"/>
      <c r="Q166"/>
      <c r="R166"/>
    </row>
    <row r="167" spans="1:18" s="2" customFormat="1" x14ac:dyDescent="0.25">
      <c r="A167"/>
      <c r="B167"/>
      <c r="C167"/>
      <c r="D167"/>
      <c r="E167"/>
      <c r="G167"/>
      <c r="H167"/>
      <c r="I167"/>
      <c r="J167"/>
      <c r="K167"/>
      <c r="L167"/>
      <c r="M167"/>
      <c r="N167"/>
      <c r="O167"/>
      <c r="P167"/>
      <c r="Q167"/>
      <c r="R167"/>
    </row>
    <row r="168" spans="1:18" s="2" customFormat="1" x14ac:dyDescent="0.25">
      <c r="A168"/>
      <c r="B168"/>
      <c r="C168"/>
      <c r="D168"/>
      <c r="E168"/>
      <c r="G168"/>
      <c r="H168"/>
      <c r="I168"/>
      <c r="J168"/>
      <c r="K168"/>
      <c r="L168"/>
      <c r="M168"/>
      <c r="N168"/>
      <c r="O168"/>
      <c r="P168"/>
      <c r="Q168"/>
      <c r="R168"/>
    </row>
    <row r="169" spans="1:18" s="2" customFormat="1" x14ac:dyDescent="0.25">
      <c r="A169"/>
      <c r="B169"/>
      <c r="C169"/>
      <c r="D169"/>
      <c r="E169"/>
      <c r="G169"/>
      <c r="H169"/>
      <c r="I169"/>
      <c r="J169"/>
      <c r="K169"/>
      <c r="L169"/>
      <c r="M169"/>
      <c r="N169"/>
      <c r="O169"/>
      <c r="P169"/>
      <c r="Q169"/>
      <c r="R169"/>
    </row>
    <row r="170" spans="1:18" s="2" customFormat="1" x14ac:dyDescent="0.25">
      <c r="A170"/>
      <c r="B170"/>
      <c r="C170"/>
      <c r="D170"/>
      <c r="E170"/>
      <c r="G170"/>
      <c r="H170"/>
      <c r="I170"/>
      <c r="J170"/>
      <c r="K170"/>
      <c r="L170"/>
      <c r="M170"/>
      <c r="N170"/>
      <c r="O170"/>
      <c r="P170"/>
      <c r="Q170"/>
      <c r="R170"/>
    </row>
    <row r="171" spans="1:18" s="2" customFormat="1" x14ac:dyDescent="0.25">
      <c r="A171"/>
      <c r="B171"/>
      <c r="C171"/>
      <c r="D171"/>
      <c r="E171"/>
      <c r="G171"/>
      <c r="H171"/>
      <c r="I171"/>
      <c r="J171"/>
      <c r="K171"/>
      <c r="L171"/>
      <c r="M171"/>
      <c r="N171"/>
      <c r="O171"/>
      <c r="P171"/>
      <c r="Q171"/>
      <c r="R171"/>
    </row>
    <row r="172" spans="1:18" s="2" customFormat="1" x14ac:dyDescent="0.25">
      <c r="A172"/>
      <c r="B172"/>
      <c r="C172"/>
      <c r="D172"/>
      <c r="E172"/>
      <c r="G172"/>
      <c r="H172"/>
      <c r="I172"/>
      <c r="J172"/>
      <c r="K172"/>
      <c r="L172"/>
      <c r="M172"/>
      <c r="N172"/>
      <c r="O172"/>
      <c r="P172"/>
      <c r="Q172"/>
      <c r="R172"/>
    </row>
    <row r="173" spans="1:18" s="2" customFormat="1" x14ac:dyDescent="0.25">
      <c r="A173"/>
      <c r="B173"/>
      <c r="C173"/>
      <c r="D173"/>
      <c r="E173"/>
      <c r="G173"/>
      <c r="H173"/>
      <c r="I173"/>
      <c r="J173"/>
      <c r="K173"/>
      <c r="L173"/>
      <c r="M173"/>
      <c r="N173"/>
      <c r="O173"/>
      <c r="P173"/>
      <c r="Q173"/>
      <c r="R173"/>
    </row>
    <row r="174" spans="1:18" s="2" customFormat="1" x14ac:dyDescent="0.25">
      <c r="A174"/>
      <c r="B174"/>
      <c r="C174"/>
      <c r="D174"/>
      <c r="E174"/>
      <c r="G174"/>
      <c r="H174"/>
      <c r="I174"/>
      <c r="J174"/>
      <c r="K174"/>
      <c r="L174"/>
      <c r="M174"/>
      <c r="N174"/>
      <c r="O174"/>
      <c r="P174"/>
      <c r="Q174"/>
      <c r="R174"/>
    </row>
    <row r="175" spans="1:18" s="2" customFormat="1" x14ac:dyDescent="0.25">
      <c r="A175"/>
      <c r="B175"/>
      <c r="C175"/>
      <c r="D175"/>
      <c r="E175"/>
      <c r="G175"/>
      <c r="H175"/>
      <c r="I175"/>
      <c r="J175"/>
      <c r="K175"/>
      <c r="L175"/>
      <c r="M175"/>
      <c r="N175"/>
      <c r="O175"/>
      <c r="P175"/>
      <c r="Q175"/>
      <c r="R175"/>
    </row>
    <row r="176" spans="1:18" s="2" customFormat="1" x14ac:dyDescent="0.25">
      <c r="A176"/>
      <c r="B176"/>
      <c r="C176"/>
      <c r="D176"/>
      <c r="E176"/>
      <c r="G176"/>
      <c r="H176"/>
      <c r="I176"/>
      <c r="J176"/>
      <c r="K176"/>
      <c r="L176"/>
      <c r="M176"/>
      <c r="N176"/>
      <c r="O176"/>
      <c r="P176"/>
      <c r="Q176"/>
      <c r="R176"/>
    </row>
    <row r="177" spans="1:18" s="2" customFormat="1" x14ac:dyDescent="0.25">
      <c r="A177"/>
      <c r="B177"/>
      <c r="C177"/>
      <c r="D177"/>
      <c r="E177"/>
      <c r="G177"/>
      <c r="H177"/>
      <c r="I177"/>
      <c r="J177"/>
      <c r="K177"/>
      <c r="L177"/>
      <c r="M177"/>
      <c r="N177"/>
      <c r="O177"/>
      <c r="P177"/>
      <c r="Q177"/>
      <c r="R177"/>
    </row>
    <row r="178" spans="1:18" s="2" customFormat="1" x14ac:dyDescent="0.25">
      <c r="A178"/>
      <c r="B178"/>
      <c r="C178"/>
      <c r="D178"/>
      <c r="E178"/>
      <c r="G178"/>
      <c r="H178"/>
      <c r="I178"/>
      <c r="J178"/>
      <c r="K178"/>
      <c r="L178"/>
      <c r="M178"/>
      <c r="N178"/>
      <c r="O178"/>
      <c r="P178"/>
      <c r="Q178"/>
      <c r="R178"/>
    </row>
    <row r="179" spans="1:18" s="2" customFormat="1" x14ac:dyDescent="0.25">
      <c r="A179"/>
      <c r="B179"/>
      <c r="C179"/>
      <c r="D179"/>
      <c r="E179"/>
      <c r="G179"/>
      <c r="H179"/>
      <c r="I179"/>
      <c r="J179"/>
      <c r="K179"/>
      <c r="L179"/>
      <c r="M179"/>
      <c r="N179"/>
      <c r="O179"/>
      <c r="P179"/>
      <c r="Q179"/>
      <c r="R179"/>
    </row>
    <row r="180" spans="1:18" s="2" customFormat="1" x14ac:dyDescent="0.25">
      <c r="A180"/>
      <c r="B180"/>
      <c r="C180"/>
      <c r="D180"/>
      <c r="E180"/>
      <c r="G180"/>
      <c r="H180"/>
      <c r="I180"/>
      <c r="J180"/>
      <c r="K180"/>
      <c r="L180"/>
      <c r="M180"/>
      <c r="N180"/>
      <c r="O180"/>
      <c r="P180"/>
      <c r="Q180"/>
      <c r="R180"/>
    </row>
    <row r="181" spans="1:18" s="2" customFormat="1" x14ac:dyDescent="0.25">
      <c r="A181"/>
      <c r="B181"/>
      <c r="C181"/>
      <c r="D181"/>
      <c r="E181"/>
      <c r="G181"/>
      <c r="H181"/>
      <c r="I181"/>
      <c r="J181"/>
      <c r="K181"/>
      <c r="L181"/>
      <c r="M181"/>
      <c r="N181"/>
      <c r="O181"/>
      <c r="P181"/>
      <c r="Q181"/>
      <c r="R181"/>
    </row>
    <row r="182" spans="1:18" s="2" customFormat="1" x14ac:dyDescent="0.25">
      <c r="A182"/>
      <c r="B182"/>
      <c r="C182"/>
      <c r="D182"/>
      <c r="E182"/>
      <c r="G182"/>
      <c r="H182"/>
      <c r="I182"/>
      <c r="J182"/>
      <c r="K182"/>
      <c r="L182"/>
      <c r="M182"/>
      <c r="N182"/>
      <c r="O182"/>
      <c r="P182"/>
      <c r="Q182"/>
      <c r="R182"/>
    </row>
    <row r="183" spans="1:18" s="2" customFormat="1" x14ac:dyDescent="0.25">
      <c r="A183"/>
      <c r="B183"/>
      <c r="C183"/>
      <c r="D183"/>
      <c r="E183"/>
      <c r="G183"/>
      <c r="H183"/>
      <c r="I183"/>
      <c r="J183"/>
      <c r="K183"/>
      <c r="L183"/>
      <c r="M183"/>
      <c r="N183"/>
      <c r="O183"/>
      <c r="P183"/>
      <c r="Q183"/>
      <c r="R183"/>
    </row>
    <row r="184" spans="1:18" s="2" customFormat="1" x14ac:dyDescent="0.25">
      <c r="A184"/>
      <c r="B184"/>
      <c r="C184"/>
      <c r="D184"/>
      <c r="E184"/>
      <c r="G184"/>
      <c r="H184"/>
      <c r="I184"/>
      <c r="J184"/>
      <c r="K184"/>
      <c r="L184"/>
      <c r="M184"/>
      <c r="N184"/>
      <c r="O184"/>
      <c r="P184"/>
      <c r="Q184"/>
      <c r="R184"/>
    </row>
    <row r="185" spans="1:18" s="2" customFormat="1" x14ac:dyDescent="0.25">
      <c r="A185"/>
      <c r="B185"/>
      <c r="C185"/>
      <c r="D185"/>
      <c r="E185"/>
      <c r="G185"/>
      <c r="H185"/>
      <c r="I185"/>
      <c r="J185"/>
      <c r="K185"/>
      <c r="L185"/>
      <c r="M185"/>
      <c r="N185"/>
      <c r="O185"/>
      <c r="P185"/>
      <c r="Q185"/>
      <c r="R185"/>
    </row>
    <row r="186" spans="1:18" s="2" customFormat="1" x14ac:dyDescent="0.25">
      <c r="A186"/>
      <c r="B186"/>
      <c r="C186"/>
      <c r="D186"/>
      <c r="E186"/>
      <c r="G186"/>
      <c r="H186"/>
      <c r="I186"/>
      <c r="J186"/>
      <c r="K186"/>
      <c r="L186"/>
      <c r="M186"/>
      <c r="N186"/>
      <c r="O186"/>
      <c r="P186"/>
      <c r="Q186"/>
      <c r="R186"/>
    </row>
    <row r="187" spans="1:18" s="2" customFormat="1" x14ac:dyDescent="0.25">
      <c r="A187"/>
      <c r="B187"/>
      <c r="C187"/>
      <c r="D187"/>
      <c r="E187"/>
      <c r="G187"/>
      <c r="H187"/>
      <c r="I187"/>
      <c r="J187"/>
      <c r="K187"/>
      <c r="L187"/>
      <c r="M187"/>
      <c r="N187"/>
      <c r="O187"/>
      <c r="P187"/>
      <c r="Q187"/>
      <c r="R187"/>
    </row>
    <row r="188" spans="1:18" s="2" customFormat="1" x14ac:dyDescent="0.25">
      <c r="A188"/>
      <c r="B188"/>
      <c r="C188"/>
      <c r="D188"/>
      <c r="E188"/>
      <c r="G188"/>
      <c r="H188"/>
      <c r="I188"/>
      <c r="J188"/>
      <c r="K188"/>
      <c r="L188"/>
      <c r="M188"/>
      <c r="N188"/>
      <c r="O188"/>
      <c r="P188"/>
      <c r="Q188"/>
      <c r="R188"/>
    </row>
    <row r="189" spans="1:18" s="2" customFormat="1" x14ac:dyDescent="0.25">
      <c r="A189"/>
      <c r="B189"/>
      <c r="C189"/>
      <c r="D189"/>
      <c r="E189"/>
      <c r="G189"/>
      <c r="H189"/>
      <c r="I189"/>
      <c r="J189"/>
      <c r="K189"/>
      <c r="L189"/>
      <c r="M189"/>
      <c r="N189"/>
      <c r="O189"/>
      <c r="P189"/>
      <c r="Q189"/>
      <c r="R189"/>
    </row>
    <row r="190" spans="1:18" s="2" customFormat="1" x14ac:dyDescent="0.25">
      <c r="A190"/>
      <c r="B190"/>
      <c r="C190"/>
      <c r="D190"/>
      <c r="E190"/>
      <c r="G190"/>
      <c r="H190"/>
      <c r="I190"/>
      <c r="J190"/>
      <c r="K190"/>
      <c r="L190"/>
      <c r="M190"/>
      <c r="N190"/>
      <c r="O190"/>
      <c r="P190"/>
      <c r="Q190"/>
      <c r="R190"/>
    </row>
    <row r="191" spans="1:18" s="2" customFormat="1" x14ac:dyDescent="0.25">
      <c r="A191"/>
      <c r="B191"/>
      <c r="C191"/>
      <c r="D191"/>
      <c r="E191"/>
      <c r="G191"/>
      <c r="H191"/>
      <c r="I191"/>
      <c r="J191"/>
      <c r="K191"/>
      <c r="L191"/>
      <c r="M191"/>
      <c r="N191"/>
      <c r="O191"/>
      <c r="P191"/>
      <c r="Q191"/>
      <c r="R191"/>
    </row>
    <row r="192" spans="1:18" s="2" customFormat="1" x14ac:dyDescent="0.25">
      <c r="A192"/>
      <c r="B192"/>
      <c r="C192"/>
      <c r="D192"/>
      <c r="E192"/>
      <c r="G192"/>
      <c r="H192"/>
      <c r="I192"/>
      <c r="J192"/>
      <c r="K192"/>
      <c r="L192"/>
      <c r="M192"/>
      <c r="N192"/>
      <c r="O192"/>
      <c r="P192"/>
      <c r="Q192"/>
      <c r="R192"/>
    </row>
    <row r="193" spans="1:18" s="2" customFormat="1" x14ac:dyDescent="0.25">
      <c r="A193"/>
      <c r="B193"/>
      <c r="C193"/>
      <c r="D193"/>
      <c r="E193"/>
      <c r="G193"/>
      <c r="H193"/>
      <c r="I193"/>
      <c r="J193"/>
      <c r="K193"/>
      <c r="L193"/>
      <c r="M193"/>
      <c r="N193"/>
      <c r="O193"/>
      <c r="P193"/>
      <c r="Q193"/>
      <c r="R193"/>
    </row>
    <row r="194" spans="1:18" s="2" customFormat="1" x14ac:dyDescent="0.25">
      <c r="A194"/>
      <c r="B194"/>
      <c r="C194"/>
      <c r="D194"/>
      <c r="E194"/>
      <c r="G194"/>
      <c r="H194"/>
      <c r="I194"/>
      <c r="J194"/>
      <c r="K194"/>
      <c r="L194"/>
      <c r="M194"/>
      <c r="N194"/>
      <c r="O194"/>
      <c r="P194"/>
      <c r="Q194"/>
      <c r="R194"/>
    </row>
    <row r="195" spans="1:18" s="2" customFormat="1" x14ac:dyDescent="0.25">
      <c r="A195"/>
      <c r="B195"/>
      <c r="C195"/>
      <c r="D195"/>
      <c r="E195"/>
      <c r="G195"/>
      <c r="H195"/>
      <c r="I195"/>
      <c r="J195"/>
      <c r="K195"/>
      <c r="L195"/>
      <c r="M195"/>
      <c r="N195"/>
      <c r="O195"/>
      <c r="P195"/>
      <c r="Q195"/>
      <c r="R195"/>
    </row>
    <row r="196" spans="1:18" s="2" customFormat="1" x14ac:dyDescent="0.25">
      <c r="A196"/>
      <c r="B196"/>
      <c r="C196"/>
      <c r="D196"/>
      <c r="E196"/>
      <c r="G196"/>
      <c r="H196"/>
      <c r="I196"/>
      <c r="J196"/>
      <c r="K196"/>
      <c r="L196"/>
      <c r="M196"/>
      <c r="N196"/>
      <c r="O196"/>
      <c r="P196"/>
      <c r="Q196"/>
      <c r="R196"/>
    </row>
    <row r="197" spans="1:18" s="2" customFormat="1" x14ac:dyDescent="0.25">
      <c r="A197"/>
      <c r="B197"/>
      <c r="C197"/>
      <c r="D197"/>
      <c r="E197"/>
      <c r="G197"/>
      <c r="H197"/>
      <c r="I197"/>
      <c r="J197"/>
      <c r="K197"/>
      <c r="L197"/>
      <c r="M197"/>
      <c r="N197"/>
      <c r="O197"/>
      <c r="P197"/>
      <c r="Q197"/>
      <c r="R197"/>
    </row>
    <row r="198" spans="1:18" s="2" customFormat="1" x14ac:dyDescent="0.25">
      <c r="A198"/>
      <c r="B198"/>
      <c r="C198"/>
      <c r="D198"/>
      <c r="E198"/>
      <c r="G198"/>
      <c r="H198"/>
      <c r="I198"/>
      <c r="J198"/>
      <c r="K198"/>
      <c r="L198"/>
      <c r="M198"/>
      <c r="N198"/>
      <c r="O198"/>
      <c r="P198"/>
      <c r="Q198"/>
      <c r="R198"/>
    </row>
    <row r="199" spans="1:18" s="2" customFormat="1" x14ac:dyDescent="0.25">
      <c r="A199"/>
      <c r="B199"/>
      <c r="C199"/>
      <c r="D199"/>
      <c r="E199"/>
      <c r="G199"/>
      <c r="H199"/>
      <c r="I199"/>
      <c r="J199"/>
      <c r="K199"/>
      <c r="L199"/>
      <c r="M199"/>
      <c r="N199"/>
      <c r="O199"/>
      <c r="P199"/>
      <c r="Q199"/>
      <c r="R199"/>
    </row>
    <row r="200" spans="1:18" s="2" customFormat="1" x14ac:dyDescent="0.25">
      <c r="A200"/>
      <c r="B200"/>
      <c r="C200"/>
      <c r="D200"/>
      <c r="E200"/>
      <c r="G200"/>
      <c r="H200"/>
      <c r="I200"/>
      <c r="J200"/>
      <c r="K200"/>
      <c r="L200"/>
      <c r="M200"/>
      <c r="N200"/>
      <c r="O200"/>
      <c r="P200"/>
      <c r="Q200"/>
      <c r="R200"/>
    </row>
    <row r="201" spans="1:18" s="2" customFormat="1" x14ac:dyDescent="0.25">
      <c r="A201"/>
      <c r="B201"/>
      <c r="C201"/>
      <c r="D201"/>
      <c r="E201"/>
      <c r="G201"/>
      <c r="H201"/>
      <c r="I201"/>
      <c r="J201"/>
      <c r="K201"/>
      <c r="L201"/>
      <c r="M201"/>
      <c r="N201"/>
      <c r="O201"/>
      <c r="P201"/>
      <c r="Q201"/>
      <c r="R201"/>
    </row>
    <row r="202" spans="1:18" s="2" customFormat="1" x14ac:dyDescent="0.25">
      <c r="A202"/>
      <c r="B202"/>
      <c r="C202"/>
      <c r="D202"/>
      <c r="E202"/>
      <c r="G202"/>
      <c r="H202"/>
      <c r="I202"/>
      <c r="J202"/>
      <c r="K202"/>
      <c r="L202"/>
      <c r="M202"/>
      <c r="N202"/>
      <c r="O202"/>
      <c r="P202"/>
      <c r="Q202"/>
      <c r="R202"/>
    </row>
    <row r="203" spans="1:18" s="2" customFormat="1" x14ac:dyDescent="0.25">
      <c r="A203"/>
      <c r="B203"/>
      <c r="C203"/>
      <c r="D203"/>
      <c r="E203"/>
      <c r="G203"/>
      <c r="H203"/>
      <c r="I203"/>
      <c r="J203"/>
      <c r="K203"/>
      <c r="L203"/>
      <c r="M203"/>
      <c r="N203"/>
      <c r="O203"/>
      <c r="P203"/>
      <c r="Q203"/>
      <c r="R203"/>
    </row>
    <row r="204" spans="1:18" s="2" customFormat="1" x14ac:dyDescent="0.25">
      <c r="A204"/>
      <c r="B204"/>
      <c r="C204"/>
      <c r="D204"/>
      <c r="E204"/>
      <c r="G204"/>
      <c r="H204"/>
      <c r="I204"/>
      <c r="J204"/>
      <c r="K204"/>
      <c r="L204"/>
      <c r="M204"/>
      <c r="N204"/>
      <c r="O204"/>
      <c r="P204"/>
      <c r="Q204"/>
      <c r="R204"/>
    </row>
    <row r="205" spans="1:18" s="2" customFormat="1" x14ac:dyDescent="0.25">
      <c r="A205"/>
      <c r="B205"/>
      <c r="C205"/>
      <c r="D205"/>
      <c r="E205"/>
      <c r="G205"/>
      <c r="H205"/>
      <c r="I205"/>
      <c r="J205"/>
      <c r="K205"/>
      <c r="L205"/>
      <c r="M205"/>
      <c r="N205"/>
      <c r="O205"/>
      <c r="P205"/>
      <c r="Q205"/>
      <c r="R205"/>
    </row>
    <row r="206" spans="1:18" s="2" customFormat="1" x14ac:dyDescent="0.25">
      <c r="A206"/>
      <c r="B206"/>
      <c r="C206"/>
      <c r="D206"/>
      <c r="E206"/>
      <c r="G206"/>
      <c r="H206"/>
      <c r="I206"/>
      <c r="J206"/>
      <c r="K206"/>
      <c r="L206"/>
      <c r="M206"/>
      <c r="N206"/>
      <c r="O206"/>
      <c r="P206"/>
      <c r="Q206"/>
      <c r="R206"/>
    </row>
    <row r="207" spans="1:18" s="2" customFormat="1" x14ac:dyDescent="0.25">
      <c r="A207"/>
      <c r="B207"/>
      <c r="C207"/>
      <c r="D207"/>
      <c r="E207"/>
      <c r="G207"/>
      <c r="H207"/>
      <c r="I207"/>
      <c r="J207"/>
      <c r="K207"/>
      <c r="L207"/>
      <c r="M207"/>
      <c r="N207"/>
      <c r="O207"/>
      <c r="P207"/>
      <c r="Q207"/>
      <c r="R207"/>
    </row>
    <row r="208" spans="1:18" s="2" customFormat="1" x14ac:dyDescent="0.25">
      <c r="A208"/>
      <c r="B208"/>
      <c r="C208"/>
      <c r="D208"/>
      <c r="E208"/>
      <c r="G208"/>
      <c r="H208"/>
      <c r="I208"/>
      <c r="J208"/>
      <c r="K208"/>
      <c r="L208"/>
      <c r="M208"/>
      <c r="N208"/>
      <c r="O208"/>
      <c r="P208"/>
      <c r="Q208"/>
      <c r="R208"/>
    </row>
    <row r="209" spans="1:18" s="2" customFormat="1" x14ac:dyDescent="0.25">
      <c r="A209"/>
      <c r="B209"/>
      <c r="C209"/>
      <c r="D209"/>
      <c r="E209"/>
      <c r="G209"/>
      <c r="H209"/>
      <c r="I209"/>
      <c r="J209"/>
      <c r="K209"/>
      <c r="L209"/>
      <c r="M209"/>
      <c r="N209"/>
      <c r="O209"/>
      <c r="P209"/>
      <c r="Q209"/>
      <c r="R209"/>
    </row>
    <row r="210" spans="1:18" s="2" customFormat="1" x14ac:dyDescent="0.25">
      <c r="A210"/>
      <c r="B210"/>
      <c r="C210"/>
      <c r="D210"/>
      <c r="E210"/>
      <c r="G210"/>
      <c r="H210"/>
      <c r="I210"/>
      <c r="J210"/>
      <c r="K210"/>
      <c r="L210"/>
      <c r="M210"/>
      <c r="N210"/>
      <c r="O210"/>
      <c r="P210"/>
      <c r="Q210"/>
      <c r="R210"/>
    </row>
    <row r="211" spans="1:18" s="2" customFormat="1" x14ac:dyDescent="0.25">
      <c r="A211"/>
      <c r="B211"/>
      <c r="C211"/>
      <c r="D211"/>
      <c r="E211"/>
      <c r="G211"/>
      <c r="H211"/>
      <c r="I211"/>
      <c r="J211"/>
      <c r="K211"/>
      <c r="L211"/>
      <c r="M211"/>
      <c r="N211"/>
      <c r="O211"/>
      <c r="P211"/>
      <c r="Q211"/>
      <c r="R211"/>
    </row>
    <row r="212" spans="1:18" s="2" customFormat="1" x14ac:dyDescent="0.25">
      <c r="A212"/>
      <c r="B212"/>
      <c r="C212"/>
      <c r="D212"/>
      <c r="E212"/>
      <c r="G212"/>
      <c r="H212"/>
      <c r="I212"/>
      <c r="J212"/>
      <c r="K212"/>
      <c r="L212"/>
      <c r="M212"/>
      <c r="N212"/>
      <c r="O212"/>
      <c r="P212"/>
      <c r="Q212"/>
      <c r="R212"/>
    </row>
    <row r="213" spans="1:18" s="2" customFormat="1" x14ac:dyDescent="0.25">
      <c r="A213"/>
      <c r="B213"/>
      <c r="C213"/>
      <c r="D213"/>
      <c r="E213"/>
      <c r="G213"/>
      <c r="H213"/>
      <c r="I213"/>
      <c r="J213"/>
      <c r="K213"/>
      <c r="L213"/>
      <c r="M213"/>
      <c r="N213"/>
      <c r="O213"/>
      <c r="P213"/>
      <c r="Q213"/>
      <c r="R213"/>
    </row>
    <row r="214" spans="1:18" s="2" customFormat="1" x14ac:dyDescent="0.25">
      <c r="A214"/>
      <c r="B214"/>
      <c r="C214"/>
      <c r="D214"/>
      <c r="E214"/>
      <c r="G214"/>
      <c r="H214"/>
      <c r="I214"/>
      <c r="J214"/>
      <c r="K214"/>
      <c r="L214"/>
      <c r="M214"/>
      <c r="N214"/>
      <c r="O214"/>
      <c r="P214"/>
      <c r="Q214"/>
      <c r="R214"/>
    </row>
    <row r="215" spans="1:18" s="2" customFormat="1" x14ac:dyDescent="0.25">
      <c r="A215"/>
      <c r="B215"/>
      <c r="C215"/>
      <c r="D215"/>
      <c r="E215"/>
      <c r="G215"/>
      <c r="H215"/>
      <c r="I215"/>
      <c r="J215"/>
      <c r="K215"/>
      <c r="L215"/>
      <c r="M215"/>
      <c r="N215"/>
      <c r="O215"/>
      <c r="P215"/>
      <c r="Q215"/>
      <c r="R215"/>
    </row>
    <row r="216" spans="1:18" s="2" customFormat="1" x14ac:dyDescent="0.25">
      <c r="A216"/>
      <c r="B216"/>
      <c r="C216"/>
      <c r="D216"/>
      <c r="E216"/>
      <c r="G216"/>
      <c r="H216"/>
      <c r="I216"/>
      <c r="J216"/>
      <c r="K216"/>
      <c r="L216"/>
      <c r="M216"/>
      <c r="N216"/>
      <c r="O216"/>
      <c r="P216"/>
      <c r="Q216"/>
      <c r="R216"/>
    </row>
    <row r="217" spans="1:18" s="2" customFormat="1" x14ac:dyDescent="0.25">
      <c r="A217"/>
      <c r="B217"/>
      <c r="C217"/>
      <c r="D217"/>
      <c r="E217"/>
      <c r="G217"/>
      <c r="H217"/>
      <c r="I217"/>
      <c r="J217"/>
      <c r="K217"/>
      <c r="L217"/>
      <c r="M217"/>
      <c r="N217"/>
      <c r="O217"/>
      <c r="P217"/>
      <c r="Q217"/>
      <c r="R217"/>
    </row>
    <row r="218" spans="1:18" s="2" customFormat="1" x14ac:dyDescent="0.25">
      <c r="A218"/>
      <c r="B218"/>
      <c r="C218"/>
      <c r="D218"/>
      <c r="E218"/>
      <c r="G218"/>
      <c r="H218"/>
      <c r="I218"/>
      <c r="J218"/>
      <c r="K218"/>
      <c r="L218"/>
      <c r="M218"/>
      <c r="N218"/>
      <c r="O218"/>
      <c r="P218"/>
      <c r="Q218"/>
      <c r="R218"/>
    </row>
    <row r="219" spans="1:18" s="2" customFormat="1" x14ac:dyDescent="0.25">
      <c r="A219"/>
      <c r="B219"/>
      <c r="C219"/>
      <c r="D219"/>
      <c r="E219"/>
      <c r="G219"/>
      <c r="H219"/>
      <c r="I219"/>
      <c r="J219"/>
      <c r="K219"/>
      <c r="L219"/>
      <c r="M219"/>
      <c r="N219"/>
      <c r="O219"/>
      <c r="P219"/>
      <c r="Q219"/>
      <c r="R219"/>
    </row>
    <row r="220" spans="1:18" s="2" customFormat="1" x14ac:dyDescent="0.25">
      <c r="A220"/>
      <c r="B220"/>
      <c r="C220"/>
      <c r="D220"/>
      <c r="E220"/>
      <c r="G220"/>
      <c r="H220"/>
      <c r="I220"/>
      <c r="J220"/>
      <c r="K220"/>
      <c r="L220"/>
      <c r="M220"/>
      <c r="N220"/>
      <c r="O220"/>
      <c r="P220"/>
      <c r="Q220"/>
      <c r="R220"/>
    </row>
    <row r="221" spans="1:18" s="2" customFormat="1" x14ac:dyDescent="0.25">
      <c r="A221"/>
      <c r="B221"/>
      <c r="C221"/>
      <c r="D221"/>
      <c r="E221"/>
      <c r="G221"/>
      <c r="H221"/>
      <c r="I221"/>
      <c r="J221"/>
      <c r="K221"/>
      <c r="L221"/>
      <c r="M221"/>
      <c r="N221"/>
      <c r="O221"/>
      <c r="P221"/>
      <c r="Q221"/>
      <c r="R221"/>
    </row>
    <row r="222" spans="1:18" s="2" customFormat="1" x14ac:dyDescent="0.25">
      <c r="A222"/>
      <c r="B222"/>
      <c r="C222"/>
      <c r="D222"/>
      <c r="E222"/>
      <c r="G222"/>
      <c r="H222"/>
      <c r="I222"/>
      <c r="J222"/>
      <c r="K222"/>
      <c r="L222"/>
      <c r="M222"/>
      <c r="N222"/>
      <c r="O222"/>
      <c r="P222"/>
      <c r="Q222"/>
      <c r="R222"/>
    </row>
    <row r="223" spans="1:18" s="2" customFormat="1" x14ac:dyDescent="0.25">
      <c r="A223"/>
      <c r="B223"/>
      <c r="C223"/>
      <c r="D223"/>
      <c r="E223"/>
      <c r="G223"/>
      <c r="H223"/>
      <c r="I223"/>
      <c r="J223"/>
      <c r="K223"/>
      <c r="L223"/>
      <c r="M223"/>
      <c r="N223"/>
      <c r="O223"/>
      <c r="P223"/>
      <c r="Q223"/>
      <c r="R223"/>
    </row>
    <row r="224" spans="1:18" s="2" customFormat="1" x14ac:dyDescent="0.25">
      <c r="A224"/>
      <c r="B224"/>
      <c r="C224"/>
      <c r="D224"/>
      <c r="E224"/>
      <c r="G224"/>
      <c r="H224"/>
      <c r="I224"/>
      <c r="J224"/>
      <c r="K224"/>
      <c r="L224"/>
      <c r="M224"/>
      <c r="N224"/>
      <c r="O224"/>
      <c r="P224"/>
      <c r="Q224"/>
      <c r="R224"/>
    </row>
    <row r="225" spans="1:18" s="2" customFormat="1" x14ac:dyDescent="0.25">
      <c r="A225"/>
      <c r="B225"/>
      <c r="C225"/>
      <c r="D225"/>
      <c r="E225"/>
      <c r="G225"/>
      <c r="H225"/>
      <c r="I225"/>
      <c r="J225"/>
      <c r="K225"/>
      <c r="L225"/>
      <c r="M225"/>
      <c r="N225"/>
      <c r="O225"/>
      <c r="P225"/>
      <c r="Q225"/>
      <c r="R225"/>
    </row>
    <row r="226" spans="1:18" s="2" customFormat="1" x14ac:dyDescent="0.25">
      <c r="A226"/>
      <c r="B226"/>
      <c r="C226"/>
      <c r="D226"/>
      <c r="E226"/>
      <c r="G226"/>
      <c r="H226"/>
      <c r="I226"/>
      <c r="J226"/>
      <c r="K226"/>
      <c r="L226"/>
      <c r="M226"/>
      <c r="N226"/>
      <c r="O226"/>
      <c r="P226"/>
      <c r="Q226"/>
      <c r="R226"/>
    </row>
    <row r="227" spans="1:18" s="2" customFormat="1" x14ac:dyDescent="0.25">
      <c r="A227"/>
      <c r="B227"/>
      <c r="C227"/>
      <c r="D227"/>
      <c r="E227"/>
      <c r="G227"/>
      <c r="H227"/>
      <c r="I227"/>
      <c r="J227"/>
      <c r="K227"/>
      <c r="L227"/>
      <c r="M227"/>
      <c r="N227"/>
      <c r="O227"/>
      <c r="P227"/>
      <c r="Q227"/>
      <c r="R227"/>
    </row>
    <row r="228" spans="1:18" s="2" customFormat="1" x14ac:dyDescent="0.25">
      <c r="A228"/>
      <c r="B228"/>
      <c r="C228"/>
      <c r="D228"/>
      <c r="E228"/>
      <c r="G228"/>
      <c r="H228"/>
      <c r="I228"/>
      <c r="J228"/>
      <c r="K228"/>
      <c r="L228"/>
      <c r="M228"/>
      <c r="N228"/>
      <c r="O228"/>
      <c r="P228"/>
      <c r="Q228"/>
      <c r="R228"/>
    </row>
    <row r="229" spans="1:18" s="2" customFormat="1" x14ac:dyDescent="0.25">
      <c r="A229"/>
      <c r="B229"/>
      <c r="C229"/>
      <c r="D229"/>
      <c r="E229"/>
      <c r="G229"/>
      <c r="H229"/>
      <c r="I229"/>
      <c r="J229"/>
      <c r="K229"/>
      <c r="L229"/>
      <c r="M229"/>
      <c r="N229"/>
      <c r="O229"/>
      <c r="P229"/>
      <c r="Q229"/>
      <c r="R229"/>
    </row>
  </sheetData>
  <sheetProtection algorithmName="SHA-512" hashValue="MbF1aKM9uj3qjTeZ3kB9OMUQwiY4Kk7lBkKwyunZow76bj3iXid5Y1Jidap7W2sXQyGUSZvlHNftSiOnWykeCQ==" saltValue="h3pOCmMzAJdh5LJRXRACaA==" spinCount="100000" sheet="1" objects="1" scenarios="1" autoFilter="0" pivotTables="0"/>
  <mergeCells count="1">
    <mergeCell ref="A2:R2"/>
  </mergeCells>
  <pageMargins left="0.2" right="0.18" top="0.91666666666666663" bottom="0.75" header="0.3" footer="0.3"/>
  <pageSetup scale="69" orientation="landscape" horizontalDpi="1200" verticalDpi="1200" r:id="rId1"/>
  <headerFooter>
    <oddHeader>&amp;C&amp;"-,Bold"&amp;14Summary Table Report&amp;R&amp;G</oddHeader>
    <oddFooter>&amp;LMSY4_STR047</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11"/>
  <sheetViews>
    <sheetView showGridLines="0" view="pageLayout" zoomScaleNormal="100" workbookViewId="0">
      <selection activeCell="E17" sqref="E17"/>
    </sheetView>
  </sheetViews>
  <sheetFormatPr defaultRowHeight="15" x14ac:dyDescent="0.25"/>
  <cols>
    <col min="1" max="1" width="12.7109375" customWidth="1"/>
    <col min="2" max="2" width="25.28515625" customWidth="1"/>
    <col min="3" max="3" width="12.28515625" customWidth="1"/>
    <col min="4" max="4" width="12.42578125" style="15" customWidth="1"/>
    <col min="5" max="5" width="18.42578125" style="15" customWidth="1"/>
    <col min="6" max="6" width="9.140625" style="2" customWidth="1"/>
  </cols>
  <sheetData>
    <row r="1" spans="1:5" ht="15.75" thickBot="1" x14ac:dyDescent="0.3"/>
    <row r="2" spans="1:5" x14ac:dyDescent="0.25">
      <c r="A2" s="157" t="str">
        <f>CONCATENATE("Table 8. Days Supplied per ", B4, " User by Year and Age Group")</f>
        <v>Table 8. Days Supplied per DARIFENACIN HYDROBROMIDE User by Year and Age Group</v>
      </c>
      <c r="B2" s="158"/>
      <c r="C2" s="158"/>
      <c r="D2" s="158"/>
      <c r="E2" s="159"/>
    </row>
    <row r="3" spans="1:5" ht="15.75" thickBot="1" x14ac:dyDescent="0.3">
      <c r="A3" s="11"/>
      <c r="B3" s="12"/>
      <c r="C3" s="12"/>
      <c r="D3" s="16"/>
      <c r="E3" s="37"/>
    </row>
    <row r="4" spans="1:5" ht="30" x14ac:dyDescent="0.25">
      <c r="A4" s="91" t="s">
        <v>10</v>
      </c>
      <c r="B4" s="86" t="s">
        <v>3</v>
      </c>
      <c r="C4" s="151" t="s">
        <v>69</v>
      </c>
      <c r="D4" s="152"/>
      <c r="E4" s="160"/>
    </row>
    <row r="5" spans="1:5" x14ac:dyDescent="0.25">
      <c r="A5" s="6"/>
      <c r="B5" s="7"/>
      <c r="C5" s="7"/>
      <c r="D5" s="17"/>
      <c r="E5" s="38"/>
    </row>
    <row r="6" spans="1:5" x14ac:dyDescent="0.25">
      <c r="A6" s="67" t="s">
        <v>15</v>
      </c>
      <c r="B6" s="67" t="s">
        <v>64</v>
      </c>
      <c r="C6" s="101"/>
      <c r="D6" s="101"/>
      <c r="E6" s="102"/>
    </row>
    <row r="7" spans="1:5" x14ac:dyDescent="0.25">
      <c r="A7" s="67" t="s">
        <v>8</v>
      </c>
      <c r="B7" s="80" t="s">
        <v>2</v>
      </c>
      <c r="C7" s="81" t="s">
        <v>4</v>
      </c>
      <c r="D7" s="81" t="s">
        <v>5</v>
      </c>
      <c r="E7" s="82" t="s">
        <v>6</v>
      </c>
    </row>
    <row r="8" spans="1:5" x14ac:dyDescent="0.25">
      <c r="A8" s="65">
        <v>2000</v>
      </c>
      <c r="B8" s="135" t="s">
        <v>21</v>
      </c>
      <c r="C8" s="136" t="s">
        <v>21</v>
      </c>
      <c r="D8" s="136" t="s">
        <v>21</v>
      </c>
      <c r="E8" s="137" t="s">
        <v>21</v>
      </c>
    </row>
    <row r="9" spans="1:5" x14ac:dyDescent="0.25">
      <c r="A9" s="89">
        <v>2001</v>
      </c>
      <c r="B9" s="138" t="s">
        <v>21</v>
      </c>
      <c r="C9" s="139" t="s">
        <v>21</v>
      </c>
      <c r="D9" s="139" t="s">
        <v>21</v>
      </c>
      <c r="E9" s="140" t="s">
        <v>21</v>
      </c>
    </row>
    <row r="10" spans="1:5" x14ac:dyDescent="0.25">
      <c r="A10" s="89">
        <v>2002</v>
      </c>
      <c r="B10" s="138" t="s">
        <v>21</v>
      </c>
      <c r="C10" s="139" t="s">
        <v>21</v>
      </c>
      <c r="D10" s="139" t="s">
        <v>21</v>
      </c>
      <c r="E10" s="140" t="s">
        <v>21</v>
      </c>
    </row>
    <row r="11" spans="1:5" x14ac:dyDescent="0.25">
      <c r="A11" s="89">
        <v>2003</v>
      </c>
      <c r="B11" s="138" t="s">
        <v>21</v>
      </c>
      <c r="C11" s="139" t="s">
        <v>21</v>
      </c>
      <c r="D11" s="139" t="s">
        <v>21</v>
      </c>
      <c r="E11" s="140" t="s">
        <v>21</v>
      </c>
    </row>
    <row r="12" spans="1:5" x14ac:dyDescent="0.25">
      <c r="A12" s="89">
        <v>2004</v>
      </c>
      <c r="B12" s="138" t="s">
        <v>21</v>
      </c>
      <c r="C12" s="139" t="s">
        <v>21</v>
      </c>
      <c r="D12" s="139" t="s">
        <v>21</v>
      </c>
      <c r="E12" s="140" t="s">
        <v>21</v>
      </c>
    </row>
    <row r="13" spans="1:5" x14ac:dyDescent="0.25">
      <c r="A13" s="89">
        <v>2005</v>
      </c>
      <c r="B13" s="96">
        <v>75</v>
      </c>
      <c r="C13" s="15">
        <v>76.413043478260875</v>
      </c>
      <c r="D13" s="15">
        <v>82.363057324840767</v>
      </c>
      <c r="E13" s="97">
        <v>78.20289855072464</v>
      </c>
    </row>
    <row r="14" spans="1:5" x14ac:dyDescent="0.25">
      <c r="A14" s="89">
        <v>2006</v>
      </c>
      <c r="B14" s="96">
        <v>85.336734693877546</v>
      </c>
      <c r="C14" s="15">
        <v>95.05071174377224</v>
      </c>
      <c r="D14" s="15">
        <v>122.04421475739305</v>
      </c>
      <c r="E14" s="97">
        <v>114.62319644839067</v>
      </c>
    </row>
    <row r="15" spans="1:5" x14ac:dyDescent="0.25">
      <c r="A15" s="89">
        <v>2007</v>
      </c>
      <c r="B15" s="96">
        <v>104.57936507936508</v>
      </c>
      <c r="C15" s="15">
        <v>104.76593406593406</v>
      </c>
      <c r="D15" s="15">
        <v>129.19557753055898</v>
      </c>
      <c r="E15" s="97">
        <v>115.39143285889682</v>
      </c>
    </row>
    <row r="16" spans="1:5" x14ac:dyDescent="0.25">
      <c r="A16" s="89">
        <v>2008</v>
      </c>
      <c r="B16" s="96">
        <v>104.66782006920415</v>
      </c>
      <c r="C16" s="15">
        <v>109.94249582438559</v>
      </c>
      <c r="D16" s="15">
        <v>148.60999940971607</v>
      </c>
      <c r="E16" s="97">
        <v>135.14338764176509</v>
      </c>
    </row>
    <row r="17" spans="1:5" x14ac:dyDescent="0.25">
      <c r="A17" s="89">
        <v>2009</v>
      </c>
      <c r="B17" s="96">
        <v>108.70564516129032</v>
      </c>
      <c r="C17" s="15">
        <v>115.09745293466224</v>
      </c>
      <c r="D17" s="15">
        <v>157.73367808661925</v>
      </c>
      <c r="E17" s="97">
        <v>155.16497161295592</v>
      </c>
    </row>
    <row r="18" spans="1:5" x14ac:dyDescent="0.25">
      <c r="A18" s="89">
        <v>2010</v>
      </c>
      <c r="B18" s="96">
        <v>103.82474226804123</v>
      </c>
      <c r="C18" s="15">
        <v>122.39920232052212</v>
      </c>
      <c r="D18" s="15">
        <v>168.59108933986471</v>
      </c>
      <c r="E18" s="97">
        <v>163.35635949943116</v>
      </c>
    </row>
    <row r="19" spans="1:5" x14ac:dyDescent="0.25">
      <c r="A19" s="89">
        <v>2011</v>
      </c>
      <c r="B19" s="96">
        <v>102.67195767195767</v>
      </c>
      <c r="C19" s="15">
        <v>121.31021729079981</v>
      </c>
      <c r="D19" s="15">
        <v>171.24559009843094</v>
      </c>
      <c r="E19" s="97">
        <v>166.37147578229889</v>
      </c>
    </row>
    <row r="20" spans="1:5" x14ac:dyDescent="0.25">
      <c r="A20" s="90">
        <v>2012</v>
      </c>
      <c r="B20" s="98">
        <v>107.23703703703704</v>
      </c>
      <c r="C20" s="99">
        <v>105.28984532616005</v>
      </c>
      <c r="D20" s="99">
        <v>142.1191517561299</v>
      </c>
      <c r="E20" s="100">
        <v>142.94119123831044</v>
      </c>
    </row>
    <row r="21" spans="1:5" x14ac:dyDescent="0.25">
      <c r="D21"/>
      <c r="E21"/>
    </row>
    <row r="22" spans="1:5" x14ac:dyDescent="0.25">
      <c r="D22"/>
      <c r="E22"/>
    </row>
    <row r="23" spans="1:5" x14ac:dyDescent="0.25">
      <c r="D23"/>
      <c r="E23"/>
    </row>
    <row r="24" spans="1:5" x14ac:dyDescent="0.25">
      <c r="D24"/>
      <c r="E24"/>
    </row>
    <row r="25" spans="1:5" x14ac:dyDescent="0.25">
      <c r="D25"/>
      <c r="E25"/>
    </row>
    <row r="26" spans="1:5" x14ac:dyDescent="0.25">
      <c r="D26"/>
      <c r="E26"/>
    </row>
    <row r="27" spans="1:5" x14ac:dyDescent="0.25">
      <c r="D27"/>
      <c r="E27"/>
    </row>
    <row r="28" spans="1:5" x14ac:dyDescent="0.25">
      <c r="D28"/>
      <c r="E28"/>
    </row>
    <row r="29" spans="1:5" x14ac:dyDescent="0.25">
      <c r="D29"/>
      <c r="E29"/>
    </row>
    <row r="30" spans="1:5" x14ac:dyDescent="0.25">
      <c r="D30"/>
      <c r="E30"/>
    </row>
    <row r="31" spans="1:5" x14ac:dyDescent="0.25">
      <c r="D31"/>
      <c r="E31"/>
    </row>
    <row r="32" spans="1:5" x14ac:dyDescent="0.25">
      <c r="D32"/>
      <c r="E32"/>
    </row>
    <row r="33" spans="4:5" x14ac:dyDescent="0.25">
      <c r="D33"/>
      <c r="E33"/>
    </row>
    <row r="34" spans="4:5" x14ac:dyDescent="0.25">
      <c r="D34"/>
      <c r="E34"/>
    </row>
    <row r="35" spans="4:5" x14ac:dyDescent="0.25">
      <c r="D35"/>
      <c r="E35"/>
    </row>
    <row r="36" spans="4:5" x14ac:dyDescent="0.25">
      <c r="D36"/>
      <c r="E36"/>
    </row>
    <row r="37" spans="4:5" x14ac:dyDescent="0.25">
      <c r="D37"/>
      <c r="E37"/>
    </row>
    <row r="38" spans="4:5" x14ac:dyDescent="0.25">
      <c r="D38"/>
      <c r="E38"/>
    </row>
    <row r="39" spans="4:5" x14ac:dyDescent="0.25">
      <c r="D39"/>
      <c r="E39"/>
    </row>
    <row r="40" spans="4:5" x14ac:dyDescent="0.25">
      <c r="D40"/>
      <c r="E40"/>
    </row>
    <row r="41" spans="4:5" x14ac:dyDescent="0.25">
      <c r="D41"/>
      <c r="E41"/>
    </row>
    <row r="42" spans="4:5" x14ac:dyDescent="0.25">
      <c r="D42"/>
      <c r="E42"/>
    </row>
    <row r="43" spans="4:5" x14ac:dyDescent="0.25">
      <c r="D43"/>
      <c r="E43"/>
    </row>
    <row r="44" spans="4:5" x14ac:dyDescent="0.25">
      <c r="D44"/>
      <c r="E44"/>
    </row>
    <row r="45" spans="4:5" x14ac:dyDescent="0.25">
      <c r="D45"/>
      <c r="E45"/>
    </row>
    <row r="46" spans="4:5" x14ac:dyDescent="0.25">
      <c r="D46"/>
      <c r="E46"/>
    </row>
    <row r="47" spans="4:5" x14ac:dyDescent="0.25">
      <c r="D47"/>
      <c r="E47"/>
    </row>
    <row r="48" spans="4:5" x14ac:dyDescent="0.25">
      <c r="D48"/>
      <c r="E48"/>
    </row>
    <row r="49" spans="4:5" x14ac:dyDescent="0.25">
      <c r="D49"/>
      <c r="E49"/>
    </row>
    <row r="50" spans="4:5" x14ac:dyDescent="0.25">
      <c r="D50"/>
      <c r="E50"/>
    </row>
    <row r="51" spans="4:5" x14ac:dyDescent="0.25">
      <c r="D51"/>
      <c r="E51"/>
    </row>
    <row r="52" spans="4:5" x14ac:dyDescent="0.25">
      <c r="D52"/>
      <c r="E52"/>
    </row>
    <row r="53" spans="4:5" x14ac:dyDescent="0.25">
      <c r="D53"/>
      <c r="E53"/>
    </row>
    <row r="54" spans="4:5" x14ac:dyDescent="0.25">
      <c r="D54"/>
      <c r="E54"/>
    </row>
    <row r="55" spans="4:5" x14ac:dyDescent="0.25">
      <c r="D55"/>
      <c r="E55"/>
    </row>
    <row r="56" spans="4:5" x14ac:dyDescent="0.25">
      <c r="D56"/>
      <c r="E56"/>
    </row>
    <row r="57" spans="4:5" x14ac:dyDescent="0.25">
      <c r="D57"/>
      <c r="E57"/>
    </row>
    <row r="58" spans="4:5" x14ac:dyDescent="0.25">
      <c r="D58"/>
      <c r="E58"/>
    </row>
    <row r="59" spans="4:5" x14ac:dyDescent="0.25">
      <c r="D59"/>
      <c r="E59"/>
    </row>
    <row r="60" spans="4:5" x14ac:dyDescent="0.25">
      <c r="D60"/>
      <c r="E60"/>
    </row>
    <row r="61" spans="4:5" x14ac:dyDescent="0.25">
      <c r="D61"/>
      <c r="E61"/>
    </row>
    <row r="62" spans="4:5" x14ac:dyDescent="0.25">
      <c r="D62"/>
      <c r="E62"/>
    </row>
    <row r="63" spans="4:5" x14ac:dyDescent="0.25">
      <c r="D63"/>
      <c r="E63"/>
    </row>
    <row r="64" spans="4:5" x14ac:dyDescent="0.25">
      <c r="D64"/>
      <c r="E64"/>
    </row>
    <row r="65" spans="4:5" x14ac:dyDescent="0.25">
      <c r="D65"/>
      <c r="E65"/>
    </row>
    <row r="66" spans="4:5" x14ac:dyDescent="0.25">
      <c r="D66"/>
      <c r="E66"/>
    </row>
    <row r="67" spans="4:5" x14ac:dyDescent="0.25">
      <c r="D67"/>
      <c r="E67"/>
    </row>
    <row r="68" spans="4:5" x14ac:dyDescent="0.25">
      <c r="D68"/>
      <c r="E68"/>
    </row>
    <row r="69" spans="4:5" x14ac:dyDescent="0.25">
      <c r="D69"/>
      <c r="E69"/>
    </row>
    <row r="70" spans="4:5" x14ac:dyDescent="0.25">
      <c r="D70"/>
      <c r="E70"/>
    </row>
    <row r="71" spans="4:5" x14ac:dyDescent="0.25">
      <c r="D71"/>
      <c r="E71"/>
    </row>
    <row r="72" spans="4:5" x14ac:dyDescent="0.25">
      <c r="D72"/>
      <c r="E72"/>
    </row>
    <row r="73" spans="4:5" x14ac:dyDescent="0.25">
      <c r="D73"/>
      <c r="E73"/>
    </row>
    <row r="74" spans="4:5" x14ac:dyDescent="0.25">
      <c r="D74"/>
      <c r="E74"/>
    </row>
    <row r="75" spans="4:5" x14ac:dyDescent="0.25">
      <c r="D75"/>
      <c r="E75"/>
    </row>
    <row r="76" spans="4:5" x14ac:dyDescent="0.25">
      <c r="D76"/>
      <c r="E76"/>
    </row>
    <row r="77" spans="4:5" x14ac:dyDescent="0.25">
      <c r="D77"/>
      <c r="E77"/>
    </row>
    <row r="78" spans="4:5" x14ac:dyDescent="0.25">
      <c r="D78"/>
      <c r="E78"/>
    </row>
    <row r="79" spans="4:5" x14ac:dyDescent="0.25">
      <c r="D79"/>
      <c r="E79"/>
    </row>
    <row r="80" spans="4:5" x14ac:dyDescent="0.25">
      <c r="D80"/>
      <c r="E80"/>
    </row>
    <row r="81" spans="4:5" x14ac:dyDescent="0.25">
      <c r="D81"/>
      <c r="E81"/>
    </row>
    <row r="82" spans="4:5" x14ac:dyDescent="0.25">
      <c r="D82"/>
      <c r="E82"/>
    </row>
    <row r="83" spans="4:5" x14ac:dyDescent="0.25">
      <c r="D83"/>
      <c r="E83"/>
    </row>
    <row r="84" spans="4:5" x14ac:dyDescent="0.25">
      <c r="D84"/>
      <c r="E84"/>
    </row>
    <row r="85" spans="4:5" x14ac:dyDescent="0.25">
      <c r="D85"/>
      <c r="E85"/>
    </row>
    <row r="86" spans="4:5" x14ac:dyDescent="0.25">
      <c r="D86"/>
      <c r="E86"/>
    </row>
    <row r="87" spans="4:5" x14ac:dyDescent="0.25">
      <c r="D87"/>
      <c r="E87"/>
    </row>
    <row r="88" spans="4:5" x14ac:dyDescent="0.25">
      <c r="D88"/>
      <c r="E88"/>
    </row>
    <row r="89" spans="4:5" x14ac:dyDescent="0.25">
      <c r="D89"/>
      <c r="E89"/>
    </row>
    <row r="90" spans="4:5" x14ac:dyDescent="0.25">
      <c r="D90"/>
      <c r="E90"/>
    </row>
    <row r="91" spans="4:5" x14ac:dyDescent="0.25">
      <c r="D91"/>
      <c r="E91"/>
    </row>
    <row r="92" spans="4:5" x14ac:dyDescent="0.25">
      <c r="D92"/>
      <c r="E92"/>
    </row>
    <row r="93" spans="4:5" x14ac:dyDescent="0.25">
      <c r="D93"/>
      <c r="E93"/>
    </row>
    <row r="94" spans="4:5" x14ac:dyDescent="0.25">
      <c r="D94"/>
      <c r="E94"/>
    </row>
    <row r="95" spans="4:5" x14ac:dyDescent="0.25">
      <c r="D95"/>
      <c r="E95"/>
    </row>
    <row r="96" spans="4:5" x14ac:dyDescent="0.25">
      <c r="D96"/>
      <c r="E96"/>
    </row>
    <row r="97" spans="4:5" x14ac:dyDescent="0.25">
      <c r="D97"/>
      <c r="E97"/>
    </row>
    <row r="98" spans="4:5" x14ac:dyDescent="0.25">
      <c r="D98"/>
      <c r="E98"/>
    </row>
    <row r="99" spans="4:5" x14ac:dyDescent="0.25">
      <c r="D99"/>
      <c r="E99"/>
    </row>
    <row r="100" spans="4:5" x14ac:dyDescent="0.25">
      <c r="D100"/>
      <c r="E100"/>
    </row>
    <row r="101" spans="4:5" x14ac:dyDescent="0.25">
      <c r="D101"/>
      <c r="E101"/>
    </row>
    <row r="102" spans="4:5" x14ac:dyDescent="0.25">
      <c r="D102"/>
      <c r="E102"/>
    </row>
    <row r="103" spans="4:5" x14ac:dyDescent="0.25">
      <c r="D103"/>
      <c r="E103"/>
    </row>
    <row r="104" spans="4:5" x14ac:dyDescent="0.25">
      <c r="D104"/>
      <c r="E104"/>
    </row>
    <row r="105" spans="4:5" x14ac:dyDescent="0.25">
      <c r="D105"/>
      <c r="E105"/>
    </row>
    <row r="106" spans="4:5" x14ac:dyDescent="0.25">
      <c r="D106"/>
      <c r="E106"/>
    </row>
    <row r="107" spans="4:5" x14ac:dyDescent="0.25">
      <c r="D107"/>
      <c r="E107"/>
    </row>
    <row r="108" spans="4:5" x14ac:dyDescent="0.25">
      <c r="D108"/>
      <c r="E108"/>
    </row>
    <row r="109" spans="4:5" x14ac:dyDescent="0.25">
      <c r="D109"/>
      <c r="E109"/>
    </row>
    <row r="110" spans="4:5" x14ac:dyDescent="0.25">
      <c r="D110"/>
      <c r="E110"/>
    </row>
    <row r="111" spans="4:5" x14ac:dyDescent="0.25">
      <c r="D111"/>
      <c r="E111"/>
    </row>
  </sheetData>
  <sheetProtection algorithmName="SHA-512" hashValue="meoRu2Hesr14K+Hof5yqjE9nzggak4RL+GPJHzwH6Scgtda7ka9rU1cDKJVJxwEC0zlt5Y6fkK41MY8p46Z/2w==" saltValue="8vhr+56enh04mhedofilLg==" spinCount="100000" sheet="1" objects="1" scenarios="1" autoFilter="0" pivotTables="0"/>
  <mergeCells count="2">
    <mergeCell ref="A2:E2"/>
    <mergeCell ref="C4:E4"/>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9"/>
  <sheetViews>
    <sheetView showGridLines="0" view="pageLayout" zoomScaleNormal="100" workbookViewId="0">
      <selection activeCell="G30" sqref="G30"/>
    </sheetView>
  </sheetViews>
  <sheetFormatPr defaultRowHeight="15" x14ac:dyDescent="0.25"/>
  <cols>
    <col min="1" max="1" width="12.7109375" customWidth="1"/>
    <col min="2" max="2" width="25.28515625" customWidth="1"/>
    <col min="3" max="3" width="6.5703125" bestFit="1" customWidth="1"/>
    <col min="4" max="5" width="5.5703125" style="2" bestFit="1" customWidth="1"/>
    <col min="6" max="6" width="4" style="2" bestFit="1" customWidth="1"/>
    <col min="7" max="7" width="4" bestFit="1" customWidth="1"/>
    <col min="8" max="8" width="5.5703125" bestFit="1" customWidth="1"/>
    <col min="9" max="9" width="7.5703125" bestFit="1" customWidth="1"/>
    <col min="10" max="10" width="4" bestFit="1" customWidth="1"/>
    <col min="11" max="12" width="5.5703125" bestFit="1" customWidth="1"/>
    <col min="13" max="13" width="4" bestFit="1" customWidth="1"/>
    <col min="14" max="14" width="5.5703125" bestFit="1" customWidth="1"/>
    <col min="15" max="15" width="4" bestFit="1" customWidth="1"/>
    <col min="16" max="16" width="6.5703125" bestFit="1" customWidth="1"/>
    <col min="17" max="17" width="5.5703125" bestFit="1" customWidth="1"/>
    <col min="18" max="18" width="6.5703125" bestFit="1" customWidth="1"/>
  </cols>
  <sheetData>
    <row r="1" spans="1:18" ht="15.75" thickBot="1" x14ac:dyDescent="0.3"/>
    <row r="2" spans="1:18" x14ac:dyDescent="0.25">
      <c r="A2" s="162" t="str">
        <f>CONCATENATE("Figure 5. Days Supplied per ", 'Table 8'!B4, " User by Year and Age Group")</f>
        <v>Figure 5. Days Supplied per DARIFENACIN HYDROBROMIDE User by Year and Age Group</v>
      </c>
      <c r="B2" s="163"/>
      <c r="C2" s="163"/>
      <c r="D2" s="163"/>
      <c r="E2" s="163"/>
      <c r="F2" s="164"/>
      <c r="G2" s="164"/>
      <c r="H2" s="164"/>
      <c r="I2" s="164"/>
      <c r="J2" s="164"/>
      <c r="K2" s="164"/>
      <c r="L2" s="164"/>
      <c r="M2" s="164"/>
      <c r="N2" s="164"/>
      <c r="O2" s="164"/>
      <c r="P2" s="164"/>
      <c r="Q2" s="164"/>
      <c r="R2" s="165"/>
    </row>
    <row r="3" spans="1:18" x14ac:dyDescent="0.25">
      <c r="A3" s="1"/>
      <c r="B3" s="4"/>
      <c r="C3" s="4"/>
      <c r="D3" s="4"/>
      <c r="E3" s="4"/>
      <c r="F3" s="5"/>
      <c r="G3" s="4"/>
      <c r="H3" s="4"/>
      <c r="I3" s="4"/>
      <c r="J3" s="4"/>
      <c r="K3" s="4"/>
      <c r="L3" s="4"/>
      <c r="M3" s="4"/>
      <c r="N3" s="4"/>
      <c r="O3" s="4"/>
      <c r="P3" s="4"/>
      <c r="Q3" s="4"/>
      <c r="R3" s="35"/>
    </row>
    <row r="4" spans="1:18" x14ac:dyDescent="0.25">
      <c r="A4" s="1"/>
      <c r="B4" s="4"/>
      <c r="C4" s="4"/>
      <c r="D4" s="4"/>
      <c r="E4" s="4"/>
      <c r="F4" s="5"/>
      <c r="G4" s="4"/>
      <c r="H4" s="4"/>
      <c r="I4" s="4"/>
      <c r="J4" s="4"/>
      <c r="K4" s="4"/>
      <c r="L4" s="4"/>
      <c r="M4" s="4"/>
      <c r="N4" s="4"/>
      <c r="O4" s="4"/>
      <c r="P4" s="4"/>
      <c r="Q4" s="4"/>
      <c r="R4" s="35"/>
    </row>
    <row r="5" spans="1:18" x14ac:dyDescent="0.25">
      <c r="A5" s="1"/>
      <c r="B5" s="4"/>
      <c r="C5" s="4"/>
      <c r="D5" s="4"/>
      <c r="E5" s="4"/>
      <c r="F5" s="5"/>
      <c r="G5" s="4"/>
      <c r="H5" s="4"/>
      <c r="I5" s="4"/>
      <c r="J5" s="4"/>
      <c r="K5" s="4"/>
      <c r="L5" s="4"/>
      <c r="M5" s="4"/>
      <c r="N5" s="4"/>
      <c r="O5" s="4"/>
      <c r="P5" s="4"/>
      <c r="Q5" s="4"/>
      <c r="R5" s="35"/>
    </row>
    <row r="6" spans="1:18" x14ac:dyDescent="0.25">
      <c r="A6" s="1"/>
      <c r="B6" s="4"/>
      <c r="C6" s="4"/>
      <c r="D6" s="4"/>
      <c r="E6" s="4"/>
      <c r="F6" s="5"/>
      <c r="G6" s="4"/>
      <c r="H6" s="4"/>
      <c r="I6" s="4"/>
      <c r="J6" s="4"/>
      <c r="K6" s="4"/>
      <c r="L6" s="4"/>
      <c r="M6" s="4"/>
      <c r="N6" s="4"/>
      <c r="O6" s="4"/>
      <c r="P6" s="4"/>
      <c r="Q6" s="4"/>
      <c r="R6" s="35"/>
    </row>
    <row r="7" spans="1:18" x14ac:dyDescent="0.25">
      <c r="A7" s="1"/>
      <c r="B7" s="4"/>
      <c r="C7" s="4"/>
      <c r="D7" s="4"/>
      <c r="E7" s="4"/>
      <c r="F7" s="5"/>
      <c r="G7" s="4"/>
      <c r="H7" s="4"/>
      <c r="I7" s="4"/>
      <c r="J7" s="4"/>
      <c r="K7" s="4"/>
      <c r="L7" s="4"/>
      <c r="M7" s="4"/>
      <c r="N7" s="4"/>
      <c r="O7" s="4"/>
      <c r="P7" s="4"/>
      <c r="Q7" s="4"/>
      <c r="R7" s="35"/>
    </row>
    <row r="8" spans="1:18" x14ac:dyDescent="0.25">
      <c r="A8" s="1"/>
      <c r="B8" s="4"/>
      <c r="C8" s="4"/>
      <c r="D8" s="4"/>
      <c r="E8" s="4"/>
      <c r="F8" s="5"/>
      <c r="G8" s="4"/>
      <c r="H8" s="4"/>
      <c r="I8" s="4"/>
      <c r="J8" s="4"/>
      <c r="K8" s="4"/>
      <c r="L8" s="4"/>
      <c r="M8" s="4"/>
      <c r="N8" s="4"/>
      <c r="O8" s="4"/>
      <c r="P8" s="4"/>
      <c r="Q8" s="4"/>
      <c r="R8" s="35"/>
    </row>
    <row r="9" spans="1:18" x14ac:dyDescent="0.25">
      <c r="A9" s="1"/>
      <c r="B9" s="4"/>
      <c r="C9" s="4"/>
      <c r="D9" s="4"/>
      <c r="E9" s="4"/>
      <c r="F9" s="5"/>
      <c r="G9" s="4"/>
      <c r="H9" s="4"/>
      <c r="I9" s="4"/>
      <c r="J9" s="4"/>
      <c r="K9" s="4"/>
      <c r="L9" s="4"/>
      <c r="M9" s="4"/>
      <c r="N9" s="4"/>
      <c r="O9" s="4"/>
      <c r="P9" s="4"/>
      <c r="Q9" s="4"/>
      <c r="R9" s="35"/>
    </row>
    <row r="10" spans="1:18" s="2" customFormat="1" x14ac:dyDescent="0.25">
      <c r="A10" s="1"/>
      <c r="B10" s="4"/>
      <c r="C10" s="4"/>
      <c r="D10" s="4"/>
      <c r="E10" s="4"/>
      <c r="F10" s="5"/>
      <c r="G10" s="4"/>
      <c r="H10" s="4"/>
      <c r="I10" s="4"/>
      <c r="J10" s="4"/>
      <c r="K10" s="4"/>
      <c r="L10" s="4"/>
      <c r="M10" s="4"/>
      <c r="N10" s="4"/>
      <c r="O10" s="4"/>
      <c r="P10" s="4"/>
      <c r="Q10" s="4"/>
      <c r="R10" s="35"/>
    </row>
    <row r="11" spans="1:18" s="2" customFormat="1" x14ac:dyDescent="0.25">
      <c r="A11" s="1"/>
      <c r="B11" s="4"/>
      <c r="C11" s="4"/>
      <c r="D11" s="4"/>
      <c r="E11" s="4"/>
      <c r="F11" s="5"/>
      <c r="G11" s="4"/>
      <c r="H11" s="4"/>
      <c r="I11" s="4"/>
      <c r="J11" s="4"/>
      <c r="K11" s="4"/>
      <c r="L11" s="4"/>
      <c r="M11" s="4"/>
      <c r="N11" s="4"/>
      <c r="O11" s="4"/>
      <c r="P11" s="4"/>
      <c r="Q11" s="4"/>
      <c r="R11" s="35"/>
    </row>
    <row r="12" spans="1:18" s="2" customFormat="1" x14ac:dyDescent="0.25">
      <c r="A12" s="1"/>
      <c r="B12" s="4"/>
      <c r="C12" s="4"/>
      <c r="D12" s="4"/>
      <c r="E12" s="4"/>
      <c r="F12" s="5"/>
      <c r="G12" s="4"/>
      <c r="H12" s="4"/>
      <c r="I12" s="4"/>
      <c r="J12" s="4"/>
      <c r="K12" s="4"/>
      <c r="L12" s="4"/>
      <c r="M12" s="4"/>
      <c r="N12" s="4"/>
      <c r="O12" s="4"/>
      <c r="P12" s="4"/>
      <c r="Q12" s="4"/>
      <c r="R12" s="35"/>
    </row>
    <row r="13" spans="1:18" s="2" customFormat="1" x14ac:dyDescent="0.25">
      <c r="A13" s="1"/>
      <c r="B13" s="4"/>
      <c r="C13" s="4"/>
      <c r="D13" s="4"/>
      <c r="E13" s="4"/>
      <c r="F13" s="5"/>
      <c r="G13" s="4"/>
      <c r="H13" s="4"/>
      <c r="I13" s="4"/>
      <c r="J13" s="4"/>
      <c r="K13" s="4"/>
      <c r="L13" s="4"/>
      <c r="M13" s="4"/>
      <c r="N13" s="4"/>
      <c r="O13" s="4"/>
      <c r="P13" s="4"/>
      <c r="Q13" s="4"/>
      <c r="R13" s="35"/>
    </row>
    <row r="14" spans="1:18" s="2" customFormat="1" x14ac:dyDescent="0.25">
      <c r="A14" s="1"/>
      <c r="B14" s="4"/>
      <c r="C14" s="4"/>
      <c r="D14" s="4"/>
      <c r="E14" s="4"/>
      <c r="F14" s="5"/>
      <c r="G14" s="4"/>
      <c r="H14" s="4"/>
      <c r="I14" s="4"/>
      <c r="J14" s="4"/>
      <c r="K14" s="4"/>
      <c r="L14" s="4"/>
      <c r="M14" s="4"/>
      <c r="N14" s="4"/>
      <c r="O14" s="4"/>
      <c r="P14" s="4"/>
      <c r="Q14" s="4"/>
      <c r="R14" s="35"/>
    </row>
    <row r="15" spans="1:18" s="2" customFormat="1" x14ac:dyDescent="0.25">
      <c r="A15" s="1"/>
      <c r="B15" s="4"/>
      <c r="C15" s="4"/>
      <c r="D15" s="4"/>
      <c r="E15" s="4"/>
      <c r="F15" s="5"/>
      <c r="G15" s="4"/>
      <c r="H15" s="4"/>
      <c r="I15" s="4"/>
      <c r="J15" s="4"/>
      <c r="K15" s="4"/>
      <c r="L15" s="4"/>
      <c r="M15" s="4"/>
      <c r="N15" s="4"/>
      <c r="O15" s="4"/>
      <c r="P15" s="4"/>
      <c r="Q15" s="4"/>
      <c r="R15" s="35"/>
    </row>
    <row r="16" spans="1:18" s="2" customFormat="1" x14ac:dyDescent="0.25">
      <c r="A16" s="1"/>
      <c r="B16" s="4"/>
      <c r="C16" s="4"/>
      <c r="D16" s="4"/>
      <c r="E16" s="4"/>
      <c r="F16" s="5"/>
      <c r="G16" s="4"/>
      <c r="H16" s="4"/>
      <c r="I16" s="4"/>
      <c r="J16" s="4"/>
      <c r="K16" s="4"/>
      <c r="L16" s="4"/>
      <c r="M16" s="4"/>
      <c r="N16" s="4"/>
      <c r="O16" s="4"/>
      <c r="P16" s="4"/>
      <c r="Q16" s="4"/>
      <c r="R16" s="35"/>
    </row>
    <row r="17" spans="1:18" s="2" customFormat="1" x14ac:dyDescent="0.25">
      <c r="A17" s="1"/>
      <c r="B17" s="4"/>
      <c r="C17" s="4"/>
      <c r="D17" s="4"/>
      <c r="E17" s="4"/>
      <c r="F17" s="5"/>
      <c r="G17" s="4"/>
      <c r="H17" s="4"/>
      <c r="I17" s="4"/>
      <c r="J17" s="4"/>
      <c r="K17" s="4"/>
      <c r="L17" s="4"/>
      <c r="M17" s="4"/>
      <c r="N17" s="4"/>
      <c r="O17" s="4"/>
      <c r="P17" s="4"/>
      <c r="Q17" s="4"/>
      <c r="R17" s="35"/>
    </row>
    <row r="18" spans="1:18" s="2" customFormat="1" x14ac:dyDescent="0.25">
      <c r="A18" s="1"/>
      <c r="B18" s="4"/>
      <c r="C18" s="4"/>
      <c r="D18" s="4"/>
      <c r="E18" s="4"/>
      <c r="F18" s="5"/>
      <c r="G18" s="4"/>
      <c r="H18" s="4"/>
      <c r="I18" s="4"/>
      <c r="J18" s="4"/>
      <c r="K18" s="4"/>
      <c r="L18" s="4"/>
      <c r="M18" s="4"/>
      <c r="N18" s="4"/>
      <c r="O18" s="4"/>
      <c r="P18" s="4"/>
      <c r="Q18" s="4"/>
      <c r="R18" s="35"/>
    </row>
    <row r="19" spans="1:18" s="2" customFormat="1" x14ac:dyDescent="0.25">
      <c r="A19" s="1"/>
      <c r="B19" s="4"/>
      <c r="C19" s="4"/>
      <c r="D19" s="4"/>
      <c r="E19" s="4"/>
      <c r="F19" s="5"/>
      <c r="G19" s="4"/>
      <c r="H19" s="4"/>
      <c r="I19" s="4"/>
      <c r="J19" s="4"/>
      <c r="K19" s="4"/>
      <c r="L19" s="4"/>
      <c r="M19" s="4"/>
      <c r="N19" s="4"/>
      <c r="O19" s="4"/>
      <c r="P19" s="4"/>
      <c r="Q19" s="4"/>
      <c r="R19" s="35"/>
    </row>
    <row r="20" spans="1:18" s="2" customFormat="1" x14ac:dyDescent="0.25">
      <c r="A20" s="1"/>
      <c r="B20" s="4"/>
      <c r="C20" s="4"/>
      <c r="D20" s="4"/>
      <c r="E20" s="4"/>
      <c r="F20" s="5"/>
      <c r="G20" s="4"/>
      <c r="H20" s="4"/>
      <c r="I20" s="4"/>
      <c r="J20" s="4"/>
      <c r="K20" s="4"/>
      <c r="L20" s="4"/>
      <c r="M20" s="4"/>
      <c r="N20" s="4"/>
      <c r="O20" s="4"/>
      <c r="P20" s="4"/>
      <c r="Q20" s="4"/>
      <c r="R20" s="35"/>
    </row>
    <row r="21" spans="1:18" s="2" customFormat="1" x14ac:dyDescent="0.25">
      <c r="A21" s="1"/>
      <c r="B21" s="4"/>
      <c r="C21" s="4"/>
      <c r="D21" s="4"/>
      <c r="E21" s="4"/>
      <c r="F21" s="5"/>
      <c r="G21" s="4"/>
      <c r="H21" s="4"/>
      <c r="I21" s="4"/>
      <c r="J21" s="4"/>
      <c r="K21" s="4"/>
      <c r="L21" s="4"/>
      <c r="M21" s="4"/>
      <c r="N21" s="4"/>
      <c r="O21" s="4"/>
      <c r="P21" s="4"/>
      <c r="Q21" s="4"/>
      <c r="R21" s="35"/>
    </row>
    <row r="22" spans="1:18" s="2" customFormat="1" x14ac:dyDescent="0.25">
      <c r="A22" s="1"/>
      <c r="B22" s="4"/>
      <c r="C22" s="4"/>
      <c r="D22" s="4"/>
      <c r="E22" s="4"/>
      <c r="F22" s="5"/>
      <c r="G22" s="4"/>
      <c r="H22" s="4"/>
      <c r="I22" s="4"/>
      <c r="J22" s="4"/>
      <c r="K22" s="4"/>
      <c r="L22" s="4"/>
      <c r="M22" s="4"/>
      <c r="N22" s="4"/>
      <c r="O22" s="4"/>
      <c r="P22" s="4"/>
      <c r="Q22" s="4"/>
      <c r="R22" s="35"/>
    </row>
    <row r="23" spans="1:18" s="2" customFormat="1" x14ac:dyDescent="0.25">
      <c r="A23" s="1"/>
      <c r="B23" s="4"/>
      <c r="C23" s="4"/>
      <c r="D23" s="4"/>
      <c r="E23" s="4"/>
      <c r="F23" s="5"/>
      <c r="G23" s="4"/>
      <c r="H23" s="4"/>
      <c r="I23" s="4"/>
      <c r="J23" s="4"/>
      <c r="K23" s="4"/>
      <c r="L23" s="4"/>
      <c r="M23" s="4"/>
      <c r="N23" s="4"/>
      <c r="O23" s="4"/>
      <c r="P23" s="4"/>
      <c r="Q23" s="4"/>
      <c r="R23" s="35"/>
    </row>
    <row r="24" spans="1:18" s="2" customFormat="1" x14ac:dyDescent="0.25">
      <c r="A24" s="1"/>
      <c r="B24" s="4"/>
      <c r="C24" s="4"/>
      <c r="D24" s="4"/>
      <c r="E24" s="4"/>
      <c r="F24" s="5"/>
      <c r="G24" s="4"/>
      <c r="H24" s="4"/>
      <c r="I24" s="4"/>
      <c r="J24" s="4"/>
      <c r="K24" s="4"/>
      <c r="L24" s="4"/>
      <c r="M24" s="4"/>
      <c r="N24" s="4"/>
      <c r="O24" s="4"/>
      <c r="P24" s="4"/>
      <c r="Q24" s="4"/>
      <c r="R24" s="35"/>
    </row>
    <row r="25" spans="1:18" s="2" customFormat="1" x14ac:dyDescent="0.25">
      <c r="A25" s="1"/>
      <c r="B25" s="4"/>
      <c r="C25" s="4"/>
      <c r="D25" s="4"/>
      <c r="E25" s="4"/>
      <c r="F25" s="5"/>
      <c r="G25" s="4"/>
      <c r="H25" s="4"/>
      <c r="I25" s="4"/>
      <c r="J25" s="4"/>
      <c r="K25" s="4"/>
      <c r="L25" s="4"/>
      <c r="M25" s="4"/>
      <c r="N25" s="4"/>
      <c r="O25" s="4"/>
      <c r="P25" s="4"/>
      <c r="Q25" s="4"/>
      <c r="R25" s="35"/>
    </row>
    <row r="26" spans="1:18" s="2" customFormat="1" x14ac:dyDescent="0.25">
      <c r="A26" s="1"/>
      <c r="B26" s="4"/>
      <c r="C26" s="4"/>
      <c r="D26" s="4"/>
      <c r="E26" s="4"/>
      <c r="F26" s="5"/>
      <c r="G26" s="4"/>
      <c r="H26" s="4"/>
      <c r="I26" s="4"/>
      <c r="J26" s="4"/>
      <c r="K26" s="4"/>
      <c r="L26" s="4"/>
      <c r="M26" s="4"/>
      <c r="N26" s="4"/>
      <c r="O26" s="4"/>
      <c r="P26" s="4"/>
      <c r="Q26" s="4"/>
      <c r="R26" s="35"/>
    </row>
    <row r="27" spans="1:18" s="2" customFormat="1" x14ac:dyDescent="0.25">
      <c r="A27" s="6"/>
      <c r="B27" s="7"/>
      <c r="C27" s="7"/>
      <c r="D27" s="7"/>
      <c r="E27" s="7"/>
      <c r="F27" s="8"/>
      <c r="G27" s="7"/>
      <c r="H27" s="7"/>
      <c r="I27" s="7"/>
      <c r="J27" s="7"/>
      <c r="K27" s="7"/>
      <c r="L27" s="7"/>
      <c r="M27" s="7"/>
      <c r="N27" s="7"/>
      <c r="O27" s="7"/>
      <c r="P27" s="7"/>
      <c r="Q27" s="7"/>
      <c r="R27" s="36"/>
    </row>
    <row r="28" spans="1:18" s="2" customFormat="1" x14ac:dyDescent="0.25">
      <c r="A28"/>
      <c r="B28"/>
      <c r="C28"/>
      <c r="D28"/>
      <c r="E28"/>
      <c r="G28"/>
      <c r="H28"/>
      <c r="I28"/>
      <c r="J28"/>
      <c r="K28"/>
      <c r="L28"/>
      <c r="M28"/>
      <c r="N28"/>
      <c r="O28"/>
      <c r="P28"/>
      <c r="Q28"/>
      <c r="R28"/>
    </row>
    <row r="29" spans="1:18" s="2" customFormat="1" x14ac:dyDescent="0.25">
      <c r="A29"/>
      <c r="B29"/>
      <c r="C29"/>
      <c r="D29"/>
      <c r="E29"/>
      <c r="G29"/>
      <c r="H29"/>
      <c r="I29"/>
      <c r="J29"/>
      <c r="K29"/>
      <c r="L29"/>
      <c r="M29"/>
      <c r="N29"/>
      <c r="O29"/>
      <c r="P29"/>
      <c r="Q29"/>
      <c r="R29"/>
    </row>
    <row r="30" spans="1:18" s="2" customFormat="1" x14ac:dyDescent="0.25">
      <c r="A30"/>
      <c r="B30"/>
      <c r="C30"/>
      <c r="D30"/>
      <c r="E30"/>
      <c r="G30"/>
      <c r="H30"/>
      <c r="I30"/>
      <c r="J30"/>
      <c r="K30"/>
      <c r="L30"/>
      <c r="M30"/>
      <c r="N30"/>
      <c r="O30"/>
      <c r="P30"/>
      <c r="Q30"/>
      <c r="R30"/>
    </row>
    <row r="31" spans="1:18" s="2" customFormat="1" x14ac:dyDescent="0.25">
      <c r="A31"/>
      <c r="B31"/>
      <c r="C31"/>
      <c r="D31"/>
      <c r="E31"/>
      <c r="G31"/>
      <c r="H31"/>
      <c r="I31"/>
      <c r="J31"/>
      <c r="K31"/>
      <c r="L31"/>
      <c r="M31"/>
      <c r="N31"/>
      <c r="O31"/>
      <c r="P31"/>
      <c r="Q31"/>
      <c r="R31"/>
    </row>
    <row r="32" spans="1:18" s="2" customFormat="1" x14ac:dyDescent="0.25">
      <c r="A32"/>
      <c r="B32"/>
      <c r="C32"/>
      <c r="D32"/>
      <c r="E32"/>
      <c r="G32"/>
      <c r="H32"/>
      <c r="I32"/>
      <c r="J32"/>
      <c r="K32"/>
      <c r="L32"/>
      <c r="M32"/>
      <c r="N32"/>
      <c r="O32"/>
      <c r="P32"/>
      <c r="Q32"/>
      <c r="R32"/>
    </row>
    <row r="33" spans="1:18" s="2" customFormat="1" x14ac:dyDescent="0.25">
      <c r="A33"/>
      <c r="B33"/>
      <c r="C33"/>
      <c r="D33"/>
      <c r="E33"/>
      <c r="G33"/>
      <c r="H33"/>
      <c r="I33"/>
      <c r="J33"/>
      <c r="K33"/>
      <c r="L33"/>
      <c r="M33"/>
      <c r="N33"/>
      <c r="O33"/>
      <c r="P33"/>
      <c r="Q33"/>
      <c r="R33"/>
    </row>
    <row r="34" spans="1:18" s="2" customFormat="1" x14ac:dyDescent="0.25">
      <c r="A34"/>
      <c r="B34"/>
      <c r="C34"/>
      <c r="D34"/>
      <c r="E34"/>
      <c r="G34"/>
      <c r="H34"/>
      <c r="I34"/>
      <c r="J34"/>
      <c r="K34"/>
      <c r="L34"/>
      <c r="M34"/>
      <c r="N34"/>
      <c r="O34"/>
      <c r="P34"/>
      <c r="Q34"/>
      <c r="R34"/>
    </row>
    <row r="35" spans="1:18" s="2" customFormat="1" x14ac:dyDescent="0.25">
      <c r="A35"/>
      <c r="B35"/>
      <c r="C35"/>
      <c r="D35"/>
      <c r="E35"/>
      <c r="G35"/>
      <c r="H35"/>
      <c r="I35"/>
      <c r="J35"/>
      <c r="K35"/>
      <c r="L35"/>
      <c r="M35"/>
      <c r="N35"/>
      <c r="O35"/>
      <c r="P35"/>
      <c r="Q35"/>
      <c r="R35"/>
    </row>
    <row r="36" spans="1:18" s="2" customFormat="1" x14ac:dyDescent="0.25">
      <c r="A36"/>
      <c r="B36"/>
      <c r="C36"/>
      <c r="D36"/>
      <c r="E36"/>
      <c r="G36"/>
      <c r="H36"/>
      <c r="I36"/>
      <c r="J36"/>
      <c r="K36"/>
      <c r="L36"/>
      <c r="M36"/>
      <c r="N36"/>
      <c r="O36"/>
      <c r="P36"/>
      <c r="Q36"/>
      <c r="R36"/>
    </row>
    <row r="37" spans="1:18" s="2" customFormat="1" x14ac:dyDescent="0.25">
      <c r="A37"/>
      <c r="B37"/>
      <c r="C37"/>
      <c r="D37"/>
      <c r="E37"/>
      <c r="G37"/>
      <c r="H37"/>
      <c r="I37"/>
      <c r="J37"/>
      <c r="K37"/>
      <c r="L37"/>
      <c r="M37"/>
      <c r="N37"/>
      <c r="O37"/>
      <c r="P37"/>
      <c r="Q37"/>
      <c r="R37"/>
    </row>
    <row r="38" spans="1:18" s="2" customFormat="1" x14ac:dyDescent="0.25">
      <c r="A38"/>
      <c r="B38"/>
      <c r="C38"/>
      <c r="D38"/>
      <c r="E38"/>
      <c r="G38"/>
      <c r="H38"/>
      <c r="I38"/>
      <c r="J38"/>
      <c r="K38"/>
      <c r="L38"/>
      <c r="M38"/>
      <c r="N38"/>
      <c r="O38"/>
      <c r="P38"/>
      <c r="Q38"/>
      <c r="R38"/>
    </row>
    <row r="39" spans="1:18" s="2" customFormat="1" x14ac:dyDescent="0.25">
      <c r="A39"/>
      <c r="B39"/>
      <c r="C39"/>
      <c r="D39"/>
      <c r="E39"/>
      <c r="G39"/>
      <c r="H39"/>
      <c r="I39"/>
      <c r="J39"/>
      <c r="K39"/>
      <c r="L39"/>
      <c r="M39"/>
      <c r="N39"/>
      <c r="O39"/>
      <c r="P39"/>
      <c r="Q39"/>
      <c r="R39"/>
    </row>
    <row r="40" spans="1:18" s="2" customFormat="1" x14ac:dyDescent="0.25">
      <c r="A40"/>
      <c r="B40"/>
      <c r="C40"/>
      <c r="D40"/>
      <c r="E40"/>
      <c r="G40"/>
      <c r="H40"/>
      <c r="I40"/>
      <c r="J40"/>
      <c r="K40"/>
      <c r="L40"/>
      <c r="M40"/>
      <c r="N40"/>
      <c r="O40"/>
      <c r="P40"/>
      <c r="Q40"/>
      <c r="R40"/>
    </row>
    <row r="41" spans="1:18" s="2" customFormat="1" x14ac:dyDescent="0.25">
      <c r="A41"/>
      <c r="B41"/>
      <c r="C41"/>
      <c r="D41"/>
      <c r="E41"/>
      <c r="G41"/>
      <c r="H41"/>
      <c r="I41"/>
      <c r="J41"/>
      <c r="K41"/>
      <c r="L41"/>
      <c r="M41"/>
      <c r="N41"/>
      <c r="O41"/>
      <c r="P41"/>
      <c r="Q41"/>
      <c r="R41"/>
    </row>
    <row r="42" spans="1:18" s="2" customFormat="1" x14ac:dyDescent="0.25">
      <c r="A42"/>
      <c r="B42"/>
      <c r="C42"/>
      <c r="D42"/>
      <c r="E42"/>
      <c r="G42"/>
      <c r="H42"/>
      <c r="I42"/>
      <c r="J42"/>
      <c r="K42"/>
      <c r="L42"/>
      <c r="M42"/>
      <c r="N42"/>
      <c r="O42"/>
      <c r="P42"/>
      <c r="Q42"/>
      <c r="R42"/>
    </row>
    <row r="43" spans="1:18" s="2" customFormat="1" x14ac:dyDescent="0.25">
      <c r="A43"/>
      <c r="B43"/>
      <c r="C43"/>
      <c r="D43"/>
      <c r="E43"/>
      <c r="G43"/>
      <c r="H43"/>
      <c r="I43"/>
      <c r="J43"/>
      <c r="K43"/>
      <c r="L43"/>
      <c r="M43"/>
      <c r="N43"/>
      <c r="O43"/>
      <c r="P43"/>
      <c r="Q43"/>
      <c r="R43"/>
    </row>
    <row r="44" spans="1:18" s="2" customFormat="1" x14ac:dyDescent="0.25">
      <c r="A44"/>
      <c r="B44"/>
      <c r="C44"/>
      <c r="D44"/>
      <c r="E44"/>
      <c r="G44"/>
      <c r="H44"/>
      <c r="I44"/>
      <c r="J44"/>
      <c r="K44"/>
      <c r="L44"/>
      <c r="M44"/>
      <c r="N44"/>
      <c r="O44"/>
      <c r="P44"/>
      <c r="Q44"/>
      <c r="R44"/>
    </row>
    <row r="45" spans="1:18" s="2" customFormat="1" x14ac:dyDescent="0.25">
      <c r="A45"/>
      <c r="B45"/>
      <c r="C45"/>
      <c r="D45"/>
      <c r="E45"/>
      <c r="G45"/>
      <c r="H45"/>
      <c r="I45"/>
      <c r="J45"/>
      <c r="K45"/>
      <c r="L45"/>
      <c r="M45"/>
      <c r="N45"/>
      <c r="O45"/>
      <c r="P45"/>
      <c r="Q45"/>
      <c r="R45"/>
    </row>
    <row r="46" spans="1:18" s="2" customFormat="1" x14ac:dyDescent="0.25">
      <c r="A46"/>
      <c r="B46"/>
      <c r="C46"/>
      <c r="D46"/>
      <c r="E46"/>
      <c r="G46"/>
      <c r="H46"/>
      <c r="I46"/>
      <c r="J46"/>
      <c r="K46"/>
      <c r="L46"/>
      <c r="M46"/>
      <c r="N46"/>
      <c r="O46"/>
      <c r="P46"/>
      <c r="Q46"/>
      <c r="R46"/>
    </row>
    <row r="47" spans="1:18" s="2" customFormat="1" x14ac:dyDescent="0.25">
      <c r="A47"/>
      <c r="B47"/>
      <c r="C47"/>
      <c r="D47"/>
      <c r="E47"/>
      <c r="G47"/>
      <c r="H47"/>
      <c r="I47"/>
      <c r="J47"/>
      <c r="K47"/>
      <c r="L47"/>
      <c r="M47"/>
      <c r="N47"/>
      <c r="O47"/>
      <c r="P47"/>
      <c r="Q47"/>
      <c r="R47"/>
    </row>
    <row r="48" spans="1:18" s="2" customFormat="1" x14ac:dyDescent="0.25">
      <c r="A48"/>
      <c r="B48"/>
      <c r="C48"/>
      <c r="D48"/>
      <c r="E48"/>
      <c r="G48"/>
      <c r="H48"/>
      <c r="I48"/>
      <c r="J48"/>
      <c r="K48"/>
      <c r="L48"/>
      <c r="M48"/>
      <c r="N48"/>
      <c r="O48"/>
      <c r="P48"/>
      <c r="Q48"/>
      <c r="R48"/>
    </row>
    <row r="49" spans="1:18" s="2" customFormat="1" x14ac:dyDescent="0.25">
      <c r="A49"/>
      <c r="B49"/>
      <c r="C49"/>
      <c r="D49"/>
      <c r="E49"/>
      <c r="G49"/>
      <c r="H49"/>
      <c r="I49"/>
      <c r="J49"/>
      <c r="K49"/>
      <c r="L49"/>
      <c r="M49"/>
      <c r="N49"/>
      <c r="O49"/>
      <c r="P49"/>
      <c r="Q49"/>
      <c r="R49"/>
    </row>
    <row r="50" spans="1:18" s="2" customFormat="1" x14ac:dyDescent="0.25">
      <c r="A50"/>
      <c r="B50"/>
      <c r="C50"/>
      <c r="D50"/>
      <c r="E50"/>
      <c r="G50"/>
      <c r="H50"/>
      <c r="I50"/>
      <c r="J50"/>
      <c r="K50"/>
      <c r="L50"/>
      <c r="M50"/>
      <c r="N50"/>
      <c r="O50"/>
      <c r="P50"/>
      <c r="Q50"/>
      <c r="R50"/>
    </row>
    <row r="51" spans="1:18" s="2" customFormat="1" x14ac:dyDescent="0.25">
      <c r="A51"/>
      <c r="B51"/>
      <c r="C51"/>
      <c r="D51"/>
      <c r="E51"/>
      <c r="G51"/>
      <c r="H51"/>
      <c r="I51"/>
      <c r="J51"/>
      <c r="K51"/>
      <c r="L51"/>
      <c r="M51"/>
      <c r="N51"/>
      <c r="O51"/>
      <c r="P51"/>
      <c r="Q51"/>
      <c r="R51"/>
    </row>
    <row r="52" spans="1:18" s="2" customFormat="1" x14ac:dyDescent="0.25">
      <c r="A52"/>
      <c r="B52"/>
      <c r="C52"/>
      <c r="D52"/>
      <c r="E52"/>
      <c r="G52"/>
      <c r="H52"/>
      <c r="I52"/>
      <c r="J52"/>
      <c r="K52"/>
      <c r="L52"/>
      <c r="M52"/>
      <c r="N52"/>
      <c r="O52"/>
      <c r="P52"/>
      <c r="Q52"/>
      <c r="R52"/>
    </row>
    <row r="53" spans="1:18" s="2" customFormat="1" x14ac:dyDescent="0.25">
      <c r="A53"/>
      <c r="B53"/>
      <c r="C53"/>
      <c r="D53"/>
      <c r="E53"/>
      <c r="G53"/>
      <c r="H53"/>
      <c r="I53"/>
      <c r="J53"/>
      <c r="K53"/>
      <c r="L53"/>
      <c r="M53"/>
      <c r="N53"/>
      <c r="O53"/>
      <c r="P53"/>
      <c r="Q53"/>
      <c r="R53"/>
    </row>
    <row r="54" spans="1:18" s="2" customFormat="1" x14ac:dyDescent="0.25">
      <c r="A54"/>
      <c r="B54"/>
      <c r="C54"/>
      <c r="D54"/>
      <c r="E54"/>
      <c r="G54"/>
      <c r="H54"/>
      <c r="I54"/>
      <c r="J54"/>
      <c r="K54"/>
      <c r="L54"/>
      <c r="M54"/>
      <c r="N54"/>
      <c r="O54"/>
      <c r="P54"/>
      <c r="Q54"/>
      <c r="R54"/>
    </row>
    <row r="55" spans="1:18" s="2" customFormat="1" x14ac:dyDescent="0.25">
      <c r="A55"/>
      <c r="B55"/>
      <c r="C55"/>
      <c r="D55"/>
      <c r="E55"/>
      <c r="G55"/>
      <c r="H55"/>
      <c r="I55"/>
      <c r="J55"/>
      <c r="K55"/>
      <c r="L55"/>
      <c r="M55"/>
      <c r="N55"/>
      <c r="O55"/>
      <c r="P55"/>
      <c r="Q55"/>
      <c r="R55"/>
    </row>
    <row r="56" spans="1:18" s="2" customFormat="1" x14ac:dyDescent="0.25">
      <c r="A56"/>
      <c r="B56"/>
      <c r="C56"/>
      <c r="D56"/>
      <c r="E56"/>
      <c r="G56"/>
      <c r="H56"/>
      <c r="I56"/>
      <c r="J56"/>
      <c r="K56"/>
      <c r="L56"/>
      <c r="M56"/>
      <c r="N56"/>
      <c r="O56"/>
      <c r="P56"/>
      <c r="Q56"/>
      <c r="R56"/>
    </row>
    <row r="57" spans="1:18" s="2" customFormat="1" x14ac:dyDescent="0.25">
      <c r="A57"/>
      <c r="B57"/>
      <c r="C57"/>
      <c r="D57"/>
      <c r="E57"/>
      <c r="G57"/>
      <c r="H57"/>
      <c r="I57"/>
      <c r="J57"/>
      <c r="K57"/>
      <c r="L57"/>
      <c r="M57"/>
      <c r="N57"/>
      <c r="O57"/>
      <c r="P57"/>
      <c r="Q57"/>
      <c r="R57"/>
    </row>
    <row r="58" spans="1:18" s="2" customFormat="1" x14ac:dyDescent="0.25">
      <c r="A58"/>
      <c r="B58"/>
      <c r="C58"/>
      <c r="D58"/>
      <c r="E58"/>
      <c r="G58"/>
      <c r="H58"/>
      <c r="I58"/>
      <c r="J58"/>
      <c r="K58"/>
      <c r="L58"/>
      <c r="M58"/>
      <c r="N58"/>
      <c r="O58"/>
      <c r="P58"/>
      <c r="Q58"/>
      <c r="R58"/>
    </row>
    <row r="59" spans="1:18" s="2" customFormat="1" x14ac:dyDescent="0.25">
      <c r="A59"/>
      <c r="B59"/>
      <c r="C59"/>
      <c r="D59"/>
      <c r="E59"/>
      <c r="G59"/>
      <c r="H59"/>
      <c r="I59"/>
      <c r="J59"/>
      <c r="K59"/>
      <c r="L59"/>
      <c r="M59"/>
      <c r="N59"/>
      <c r="O59"/>
      <c r="P59"/>
      <c r="Q59"/>
      <c r="R59"/>
    </row>
    <row r="60" spans="1:18" s="2" customFormat="1" x14ac:dyDescent="0.25">
      <c r="A60"/>
      <c r="B60"/>
      <c r="C60"/>
      <c r="D60"/>
      <c r="E60"/>
      <c r="G60"/>
      <c r="H60"/>
      <c r="I60"/>
      <c r="J60"/>
      <c r="K60"/>
      <c r="L60"/>
      <c r="M60"/>
      <c r="N60"/>
      <c r="O60"/>
      <c r="P60"/>
      <c r="Q60"/>
      <c r="R60"/>
    </row>
    <row r="61" spans="1:18" s="2" customFormat="1" x14ac:dyDescent="0.25">
      <c r="A61"/>
      <c r="B61"/>
      <c r="C61"/>
      <c r="D61"/>
      <c r="E61"/>
      <c r="G61"/>
      <c r="H61"/>
      <c r="I61"/>
      <c r="J61"/>
      <c r="K61"/>
      <c r="L61"/>
      <c r="M61"/>
      <c r="N61"/>
      <c r="O61"/>
      <c r="P61"/>
      <c r="Q61"/>
      <c r="R61"/>
    </row>
    <row r="62" spans="1:18" s="2" customFormat="1" x14ac:dyDescent="0.25">
      <c r="A62"/>
      <c r="B62"/>
      <c r="C62"/>
      <c r="D62"/>
      <c r="E62"/>
      <c r="G62"/>
      <c r="H62"/>
      <c r="I62"/>
      <c r="J62"/>
      <c r="K62"/>
      <c r="L62"/>
      <c r="M62"/>
      <c r="N62"/>
      <c r="O62"/>
      <c r="P62"/>
      <c r="Q62"/>
      <c r="R62"/>
    </row>
    <row r="63" spans="1:18" s="2" customFormat="1" x14ac:dyDescent="0.25">
      <c r="A63"/>
      <c r="B63"/>
      <c r="C63"/>
      <c r="D63"/>
      <c r="E63"/>
      <c r="G63"/>
      <c r="H63"/>
      <c r="I63"/>
      <c r="J63"/>
      <c r="K63"/>
      <c r="L63"/>
      <c r="M63"/>
      <c r="N63"/>
      <c r="O63"/>
      <c r="P63"/>
      <c r="Q63"/>
      <c r="R63"/>
    </row>
    <row r="64" spans="1:18" s="2" customFormat="1" x14ac:dyDescent="0.25">
      <c r="A64"/>
      <c r="B64"/>
      <c r="C64"/>
      <c r="D64"/>
      <c r="E64"/>
      <c r="G64"/>
      <c r="H64"/>
      <c r="I64"/>
      <c r="J64"/>
      <c r="K64"/>
      <c r="L64"/>
      <c r="M64"/>
      <c r="N64"/>
      <c r="O64"/>
      <c r="P64"/>
      <c r="Q64"/>
      <c r="R64"/>
    </row>
    <row r="65" spans="1:18" s="2" customFormat="1" x14ac:dyDescent="0.25">
      <c r="A65"/>
      <c r="B65"/>
      <c r="C65"/>
      <c r="D65"/>
      <c r="E65"/>
      <c r="G65"/>
      <c r="H65"/>
      <c r="I65"/>
      <c r="J65"/>
      <c r="K65"/>
      <c r="L65"/>
      <c r="M65"/>
      <c r="N65"/>
      <c r="O65"/>
      <c r="P65"/>
      <c r="Q65"/>
      <c r="R65"/>
    </row>
    <row r="66" spans="1:18" s="2" customFormat="1" x14ac:dyDescent="0.25">
      <c r="A66"/>
      <c r="B66"/>
      <c r="C66"/>
      <c r="D66"/>
      <c r="E66"/>
      <c r="G66"/>
      <c r="H66"/>
      <c r="I66"/>
      <c r="J66"/>
      <c r="K66"/>
      <c r="L66"/>
      <c r="M66"/>
      <c r="N66"/>
      <c r="O66"/>
      <c r="P66"/>
      <c r="Q66"/>
      <c r="R66"/>
    </row>
    <row r="67" spans="1:18" s="2" customFormat="1" x14ac:dyDescent="0.25">
      <c r="A67"/>
      <c r="B67"/>
      <c r="C67"/>
      <c r="D67"/>
      <c r="E67"/>
      <c r="G67"/>
      <c r="H67"/>
      <c r="I67"/>
      <c r="J67"/>
      <c r="K67"/>
      <c r="L67"/>
      <c r="M67"/>
      <c r="N67"/>
      <c r="O67"/>
      <c r="P67"/>
      <c r="Q67"/>
      <c r="R67"/>
    </row>
    <row r="68" spans="1:18" s="2" customFormat="1" x14ac:dyDescent="0.25">
      <c r="A68"/>
      <c r="B68"/>
      <c r="C68"/>
      <c r="D68"/>
      <c r="E68"/>
      <c r="G68"/>
      <c r="H68"/>
      <c r="I68"/>
      <c r="J68"/>
      <c r="K68"/>
      <c r="L68"/>
      <c r="M68"/>
      <c r="N68"/>
      <c r="O68"/>
      <c r="P68"/>
      <c r="Q68"/>
      <c r="R68"/>
    </row>
    <row r="69" spans="1:18" s="2" customFormat="1" x14ac:dyDescent="0.25">
      <c r="A69"/>
      <c r="B69"/>
      <c r="C69"/>
      <c r="D69"/>
      <c r="E69"/>
      <c r="G69"/>
      <c r="H69"/>
      <c r="I69"/>
      <c r="J69"/>
      <c r="K69"/>
      <c r="L69"/>
      <c r="M69"/>
      <c r="N69"/>
      <c r="O69"/>
      <c r="P69"/>
      <c r="Q69"/>
      <c r="R69"/>
    </row>
    <row r="70" spans="1:18" s="2" customFormat="1" x14ac:dyDescent="0.25">
      <c r="A70"/>
      <c r="B70"/>
      <c r="C70"/>
      <c r="D70"/>
      <c r="E70"/>
      <c r="G70"/>
      <c r="H70"/>
      <c r="I70"/>
      <c r="J70"/>
      <c r="K70"/>
      <c r="L70"/>
      <c r="M70"/>
      <c r="N70"/>
      <c r="O70"/>
      <c r="P70"/>
      <c r="Q70"/>
      <c r="R70"/>
    </row>
    <row r="71" spans="1:18" s="2" customFormat="1" x14ac:dyDescent="0.25">
      <c r="A71"/>
      <c r="B71"/>
      <c r="C71"/>
      <c r="D71"/>
      <c r="E71"/>
      <c r="G71"/>
      <c r="H71"/>
      <c r="I71"/>
      <c r="J71"/>
      <c r="K71"/>
      <c r="L71"/>
      <c r="M71"/>
      <c r="N71"/>
      <c r="O71"/>
      <c r="P71"/>
      <c r="Q71"/>
      <c r="R71"/>
    </row>
    <row r="72" spans="1:18" s="2" customFormat="1" x14ac:dyDescent="0.25">
      <c r="A72"/>
      <c r="B72"/>
      <c r="C72"/>
      <c r="D72"/>
      <c r="E72"/>
      <c r="G72"/>
      <c r="H72"/>
      <c r="I72"/>
      <c r="J72"/>
      <c r="K72"/>
      <c r="L72"/>
      <c r="M72"/>
      <c r="N72"/>
      <c r="O72"/>
      <c r="P72"/>
      <c r="Q72"/>
      <c r="R72"/>
    </row>
    <row r="73" spans="1:18" s="2" customFormat="1" x14ac:dyDescent="0.25">
      <c r="A73"/>
      <c r="B73"/>
      <c r="C73"/>
      <c r="D73"/>
      <c r="E73"/>
      <c r="G73"/>
      <c r="H73"/>
      <c r="I73"/>
      <c r="J73"/>
      <c r="K73"/>
      <c r="L73"/>
      <c r="M73"/>
      <c r="N73"/>
      <c r="O73"/>
      <c r="P73"/>
      <c r="Q73"/>
      <c r="R73"/>
    </row>
    <row r="74" spans="1:18" s="2" customFormat="1" x14ac:dyDescent="0.25">
      <c r="A74"/>
      <c r="B74"/>
      <c r="C74"/>
      <c r="D74"/>
      <c r="E74"/>
      <c r="G74"/>
      <c r="H74"/>
      <c r="I74"/>
      <c r="J74"/>
      <c r="K74"/>
      <c r="L74"/>
      <c r="M74"/>
      <c r="N74"/>
      <c r="O74"/>
      <c r="P74"/>
      <c r="Q74"/>
      <c r="R74"/>
    </row>
    <row r="75" spans="1:18" s="2" customFormat="1" x14ac:dyDescent="0.25">
      <c r="A75"/>
      <c r="B75"/>
      <c r="C75"/>
      <c r="D75"/>
      <c r="E75"/>
      <c r="G75"/>
      <c r="H75"/>
      <c r="I75"/>
      <c r="J75"/>
      <c r="K75"/>
      <c r="L75"/>
      <c r="M75"/>
      <c r="N75"/>
      <c r="O75"/>
      <c r="P75"/>
      <c r="Q75"/>
      <c r="R75"/>
    </row>
    <row r="76" spans="1:18" s="2" customFormat="1" x14ac:dyDescent="0.25">
      <c r="A76"/>
      <c r="B76"/>
      <c r="C76"/>
      <c r="D76"/>
      <c r="E76"/>
      <c r="G76"/>
      <c r="H76"/>
      <c r="I76"/>
      <c r="J76"/>
      <c r="K76"/>
      <c r="L76"/>
      <c r="M76"/>
      <c r="N76"/>
      <c r="O76"/>
      <c r="P76"/>
      <c r="Q76"/>
      <c r="R76"/>
    </row>
    <row r="77" spans="1:18" s="2" customFormat="1" x14ac:dyDescent="0.25">
      <c r="A77"/>
      <c r="B77"/>
      <c r="C77"/>
      <c r="D77"/>
      <c r="E77"/>
      <c r="G77"/>
      <c r="H77"/>
      <c r="I77"/>
      <c r="J77"/>
      <c r="K77"/>
      <c r="L77"/>
      <c r="M77"/>
      <c r="N77"/>
      <c r="O77"/>
      <c r="P77"/>
      <c r="Q77"/>
      <c r="R77"/>
    </row>
    <row r="78" spans="1:18" s="2" customFormat="1" x14ac:dyDescent="0.25">
      <c r="A78"/>
      <c r="B78"/>
      <c r="C78"/>
      <c r="D78"/>
      <c r="E78"/>
      <c r="G78"/>
      <c r="H78"/>
      <c r="I78"/>
      <c r="J78"/>
      <c r="K78"/>
      <c r="L78"/>
      <c r="M78"/>
      <c r="N78"/>
      <c r="O78"/>
      <c r="P78"/>
      <c r="Q78"/>
      <c r="R78"/>
    </row>
    <row r="79" spans="1:18" s="2" customFormat="1" x14ac:dyDescent="0.25">
      <c r="A79"/>
      <c r="B79"/>
      <c r="C79"/>
      <c r="D79"/>
      <c r="E79"/>
      <c r="G79"/>
      <c r="H79"/>
      <c r="I79"/>
      <c r="J79"/>
      <c r="K79"/>
      <c r="L79"/>
      <c r="M79"/>
      <c r="N79"/>
      <c r="O79"/>
      <c r="P79"/>
      <c r="Q79"/>
      <c r="R79"/>
    </row>
    <row r="80" spans="1:18" s="2" customFormat="1" x14ac:dyDescent="0.25">
      <c r="A80"/>
      <c r="B80"/>
      <c r="C80"/>
      <c r="D80"/>
      <c r="E80"/>
      <c r="G80"/>
      <c r="H80"/>
      <c r="I80"/>
      <c r="J80"/>
      <c r="K80"/>
      <c r="L80"/>
      <c r="M80"/>
      <c r="N80"/>
      <c r="O80"/>
      <c r="P80"/>
      <c r="Q80"/>
      <c r="R80"/>
    </row>
    <row r="81" spans="1:18" s="2" customFormat="1" x14ac:dyDescent="0.25">
      <c r="A81"/>
      <c r="B81"/>
      <c r="C81"/>
      <c r="D81"/>
      <c r="E81"/>
      <c r="G81"/>
      <c r="H81"/>
      <c r="I81"/>
      <c r="J81"/>
      <c r="K81"/>
      <c r="L81"/>
      <c r="M81"/>
      <c r="N81"/>
      <c r="O81"/>
      <c r="P81"/>
      <c r="Q81"/>
      <c r="R81"/>
    </row>
    <row r="82" spans="1:18" s="2" customFormat="1" x14ac:dyDescent="0.25">
      <c r="A82"/>
      <c r="B82"/>
      <c r="C82"/>
      <c r="D82"/>
      <c r="E82"/>
      <c r="G82"/>
      <c r="H82"/>
      <c r="I82"/>
      <c r="J82"/>
      <c r="K82"/>
      <c r="L82"/>
      <c r="M82"/>
      <c r="N82"/>
      <c r="O82"/>
      <c r="P82"/>
      <c r="Q82"/>
      <c r="R82"/>
    </row>
    <row r="83" spans="1:18" s="2" customFormat="1" x14ac:dyDescent="0.25">
      <c r="A83"/>
      <c r="B83"/>
      <c r="C83"/>
      <c r="D83"/>
      <c r="E83"/>
      <c r="G83"/>
      <c r="H83"/>
      <c r="I83"/>
      <c r="J83"/>
      <c r="K83"/>
      <c r="L83"/>
      <c r="M83"/>
      <c r="N83"/>
      <c r="O83"/>
      <c r="P83"/>
      <c r="Q83"/>
      <c r="R83"/>
    </row>
    <row r="84" spans="1:18" s="2" customFormat="1" x14ac:dyDescent="0.25">
      <c r="A84"/>
      <c r="B84"/>
      <c r="C84"/>
      <c r="D84"/>
      <c r="E84"/>
      <c r="G84"/>
      <c r="H84"/>
      <c r="I84"/>
      <c r="J84"/>
      <c r="K84"/>
      <c r="L84"/>
      <c r="M84"/>
      <c r="N84"/>
      <c r="O84"/>
      <c r="P84"/>
      <c r="Q84"/>
      <c r="R84"/>
    </row>
    <row r="85" spans="1:18" s="2" customFormat="1" x14ac:dyDescent="0.25">
      <c r="A85"/>
      <c r="B85"/>
      <c r="C85"/>
      <c r="D85"/>
      <c r="E85"/>
      <c r="G85"/>
      <c r="H85"/>
      <c r="I85"/>
      <c r="J85"/>
      <c r="K85"/>
      <c r="L85"/>
      <c r="M85"/>
      <c r="N85"/>
      <c r="O85"/>
      <c r="P85"/>
      <c r="Q85"/>
      <c r="R85"/>
    </row>
    <row r="86" spans="1:18" s="2" customFormat="1" x14ac:dyDescent="0.25">
      <c r="A86"/>
      <c r="B86"/>
      <c r="C86"/>
      <c r="D86"/>
      <c r="E86"/>
      <c r="G86"/>
      <c r="H86"/>
      <c r="I86"/>
      <c r="J86"/>
      <c r="K86"/>
      <c r="L86"/>
      <c r="M86"/>
      <c r="N86"/>
      <c r="O86"/>
      <c r="P86"/>
      <c r="Q86"/>
      <c r="R86"/>
    </row>
    <row r="87" spans="1:18" s="2" customFormat="1" x14ac:dyDescent="0.25">
      <c r="A87"/>
      <c r="B87"/>
      <c r="C87"/>
      <c r="D87"/>
      <c r="E87"/>
      <c r="G87"/>
      <c r="H87"/>
      <c r="I87"/>
      <c r="J87"/>
      <c r="K87"/>
      <c r="L87"/>
      <c r="M87"/>
      <c r="N87"/>
      <c r="O87"/>
      <c r="P87"/>
      <c r="Q87"/>
      <c r="R87"/>
    </row>
    <row r="88" spans="1:18" s="2" customFormat="1" x14ac:dyDescent="0.25">
      <c r="A88"/>
      <c r="B88"/>
      <c r="C88"/>
      <c r="D88"/>
      <c r="E88"/>
      <c r="G88"/>
      <c r="H88"/>
      <c r="I88"/>
      <c r="J88"/>
      <c r="K88"/>
      <c r="L88"/>
      <c r="M88"/>
      <c r="N88"/>
      <c r="O88"/>
      <c r="P88"/>
      <c r="Q88"/>
      <c r="R88"/>
    </row>
    <row r="89" spans="1:18" s="2" customFormat="1" x14ac:dyDescent="0.25">
      <c r="A89"/>
      <c r="B89"/>
      <c r="C89"/>
      <c r="D89"/>
      <c r="E89"/>
      <c r="G89"/>
      <c r="H89"/>
      <c r="I89"/>
      <c r="J89"/>
      <c r="K89"/>
      <c r="L89"/>
      <c r="M89"/>
      <c r="N89"/>
      <c r="O89"/>
      <c r="P89"/>
      <c r="Q89"/>
      <c r="R89"/>
    </row>
    <row r="90" spans="1:18" s="2" customFormat="1" x14ac:dyDescent="0.25">
      <c r="A90"/>
      <c r="B90"/>
      <c r="C90"/>
      <c r="D90"/>
      <c r="E90"/>
      <c r="G90"/>
      <c r="H90"/>
      <c r="I90"/>
      <c r="J90"/>
      <c r="K90"/>
      <c r="L90"/>
      <c r="M90"/>
      <c r="N90"/>
      <c r="O90"/>
      <c r="P90"/>
      <c r="Q90"/>
      <c r="R90"/>
    </row>
    <row r="91" spans="1:18" s="2" customFormat="1" x14ac:dyDescent="0.25">
      <c r="A91"/>
      <c r="B91"/>
      <c r="C91"/>
      <c r="D91"/>
      <c r="E91"/>
      <c r="G91"/>
      <c r="H91"/>
      <c r="I91"/>
      <c r="J91"/>
      <c r="K91"/>
      <c r="L91"/>
      <c r="M91"/>
      <c r="N91"/>
      <c r="O91"/>
      <c r="P91"/>
      <c r="Q91"/>
      <c r="R91"/>
    </row>
    <row r="92" spans="1:18" s="2" customFormat="1" x14ac:dyDescent="0.25">
      <c r="A92"/>
      <c r="B92"/>
      <c r="C92"/>
      <c r="D92"/>
      <c r="E92"/>
      <c r="G92"/>
      <c r="H92"/>
      <c r="I92"/>
      <c r="J92"/>
      <c r="K92"/>
      <c r="L92"/>
      <c r="M92"/>
      <c r="N92"/>
      <c r="O92"/>
      <c r="P92"/>
      <c r="Q92"/>
      <c r="R92"/>
    </row>
    <row r="93" spans="1:18" s="2" customFormat="1" x14ac:dyDescent="0.25">
      <c r="A93"/>
      <c r="B93"/>
      <c r="C93"/>
      <c r="D93"/>
      <c r="E93"/>
      <c r="G93"/>
      <c r="H93"/>
      <c r="I93"/>
      <c r="J93"/>
      <c r="K93"/>
      <c r="L93"/>
      <c r="M93"/>
      <c r="N93"/>
      <c r="O93"/>
      <c r="P93"/>
      <c r="Q93"/>
      <c r="R93"/>
    </row>
    <row r="94" spans="1:18" s="2" customFormat="1" x14ac:dyDescent="0.25">
      <c r="A94"/>
      <c r="B94"/>
      <c r="C94"/>
      <c r="D94"/>
      <c r="E94"/>
      <c r="G94"/>
      <c r="H94"/>
      <c r="I94"/>
      <c r="J94"/>
      <c r="K94"/>
      <c r="L94"/>
      <c r="M94"/>
      <c r="N94"/>
      <c r="O94"/>
      <c r="P94"/>
      <c r="Q94"/>
      <c r="R94"/>
    </row>
    <row r="95" spans="1:18" s="2" customFormat="1" x14ac:dyDescent="0.25">
      <c r="A95"/>
      <c r="B95"/>
      <c r="C95"/>
      <c r="D95"/>
      <c r="E95"/>
      <c r="G95"/>
      <c r="H95"/>
      <c r="I95"/>
      <c r="J95"/>
      <c r="K95"/>
      <c r="L95"/>
      <c r="M95"/>
      <c r="N95"/>
      <c r="O95"/>
      <c r="P95"/>
      <c r="Q95"/>
      <c r="R95"/>
    </row>
    <row r="96" spans="1:18" s="2" customFormat="1" x14ac:dyDescent="0.25">
      <c r="A96"/>
      <c r="B96"/>
      <c r="C96"/>
      <c r="D96"/>
      <c r="E96"/>
      <c r="G96"/>
      <c r="H96"/>
      <c r="I96"/>
      <c r="J96"/>
      <c r="K96"/>
      <c r="L96"/>
      <c r="M96"/>
      <c r="N96"/>
      <c r="O96"/>
      <c r="P96"/>
      <c r="Q96"/>
      <c r="R96"/>
    </row>
    <row r="97" spans="1:18" s="2" customFormat="1" x14ac:dyDescent="0.25">
      <c r="A97"/>
      <c r="B97"/>
      <c r="C97"/>
      <c r="D97"/>
      <c r="E97"/>
      <c r="G97"/>
      <c r="H97"/>
      <c r="I97"/>
      <c r="J97"/>
      <c r="K97"/>
      <c r="L97"/>
      <c r="M97"/>
      <c r="N97"/>
      <c r="O97"/>
      <c r="P97"/>
      <c r="Q97"/>
      <c r="R97"/>
    </row>
    <row r="98" spans="1:18" s="2" customFormat="1" x14ac:dyDescent="0.25">
      <c r="A98"/>
      <c r="B98"/>
      <c r="C98"/>
      <c r="D98"/>
      <c r="E98"/>
      <c r="G98"/>
      <c r="H98"/>
      <c r="I98"/>
      <c r="J98"/>
      <c r="K98"/>
      <c r="L98"/>
      <c r="M98"/>
      <c r="N98"/>
      <c r="O98"/>
      <c r="P98"/>
      <c r="Q98"/>
      <c r="R98"/>
    </row>
    <row r="99" spans="1:18" s="2" customFormat="1" x14ac:dyDescent="0.25">
      <c r="A99"/>
      <c r="B99"/>
      <c r="C99"/>
      <c r="D99"/>
      <c r="E99"/>
      <c r="G99"/>
      <c r="H99"/>
      <c r="I99"/>
      <c r="J99"/>
      <c r="K99"/>
      <c r="L99"/>
      <c r="M99"/>
      <c r="N99"/>
      <c r="O99"/>
      <c r="P99"/>
      <c r="Q99"/>
      <c r="R99"/>
    </row>
    <row r="100" spans="1:18" s="2" customFormat="1" x14ac:dyDescent="0.25">
      <c r="A100"/>
      <c r="B100"/>
      <c r="C100"/>
      <c r="D100"/>
      <c r="E100"/>
      <c r="G100"/>
      <c r="H100"/>
      <c r="I100"/>
      <c r="J100"/>
      <c r="K100"/>
      <c r="L100"/>
      <c r="M100"/>
      <c r="N100"/>
      <c r="O100"/>
      <c r="P100"/>
      <c r="Q100"/>
      <c r="R100"/>
    </row>
    <row r="101" spans="1:18" s="2" customFormat="1" x14ac:dyDescent="0.25">
      <c r="A101"/>
      <c r="B101"/>
      <c r="C101"/>
      <c r="D101"/>
      <c r="E101"/>
      <c r="G101"/>
      <c r="H101"/>
      <c r="I101"/>
      <c r="J101"/>
      <c r="K101"/>
      <c r="L101"/>
      <c r="M101"/>
      <c r="N101"/>
      <c r="O101"/>
      <c r="P101"/>
      <c r="Q101"/>
      <c r="R101"/>
    </row>
    <row r="102" spans="1:18" s="2" customFormat="1" x14ac:dyDescent="0.25">
      <c r="A102"/>
      <c r="B102"/>
      <c r="C102"/>
      <c r="D102"/>
      <c r="E102"/>
      <c r="G102"/>
      <c r="H102"/>
      <c r="I102"/>
      <c r="J102"/>
      <c r="K102"/>
      <c r="L102"/>
      <c r="M102"/>
      <c r="N102"/>
      <c r="O102"/>
      <c r="P102"/>
      <c r="Q102"/>
      <c r="R102"/>
    </row>
    <row r="103" spans="1:18" s="2" customFormat="1" x14ac:dyDescent="0.25">
      <c r="A103"/>
      <c r="B103"/>
      <c r="C103"/>
      <c r="D103"/>
      <c r="E103"/>
      <c r="G103"/>
      <c r="H103"/>
      <c r="I103"/>
      <c r="J103"/>
      <c r="K103"/>
      <c r="L103"/>
      <c r="M103"/>
      <c r="N103"/>
      <c r="O103"/>
      <c r="P103"/>
      <c r="Q103"/>
      <c r="R103"/>
    </row>
    <row r="104" spans="1:18" s="2" customFormat="1" x14ac:dyDescent="0.25">
      <c r="A104"/>
      <c r="B104"/>
      <c r="C104"/>
      <c r="D104"/>
      <c r="E104"/>
      <c r="G104"/>
      <c r="H104"/>
      <c r="I104"/>
      <c r="J104"/>
      <c r="K104"/>
      <c r="L104"/>
      <c r="M104"/>
      <c r="N104"/>
      <c r="O104"/>
      <c r="P104"/>
      <c r="Q104"/>
      <c r="R104"/>
    </row>
    <row r="105" spans="1:18" s="2" customFormat="1" x14ac:dyDescent="0.25">
      <c r="A105"/>
      <c r="B105"/>
      <c r="C105"/>
      <c r="D105"/>
      <c r="E105"/>
      <c r="G105"/>
      <c r="H105"/>
      <c r="I105"/>
      <c r="J105"/>
      <c r="K105"/>
      <c r="L105"/>
      <c r="M105"/>
      <c r="N105"/>
      <c r="O105"/>
      <c r="P105"/>
      <c r="Q105"/>
      <c r="R105"/>
    </row>
    <row r="106" spans="1:18" s="2" customFormat="1" x14ac:dyDescent="0.25">
      <c r="A106"/>
      <c r="B106"/>
      <c r="C106"/>
      <c r="D106"/>
      <c r="E106"/>
      <c r="G106"/>
      <c r="H106"/>
      <c r="I106"/>
      <c r="J106"/>
      <c r="K106"/>
      <c r="L106"/>
      <c r="M106"/>
      <c r="N106"/>
      <c r="O106"/>
      <c r="P106"/>
      <c r="Q106"/>
      <c r="R106"/>
    </row>
    <row r="107" spans="1:18" s="2" customFormat="1" x14ac:dyDescent="0.25">
      <c r="A107"/>
      <c r="B107"/>
      <c r="C107"/>
      <c r="D107"/>
      <c r="E107"/>
      <c r="G107"/>
      <c r="H107"/>
      <c r="I107"/>
      <c r="J107"/>
      <c r="K107"/>
      <c r="L107"/>
      <c r="M107"/>
      <c r="N107"/>
      <c r="O107"/>
      <c r="P107"/>
      <c r="Q107"/>
      <c r="R107"/>
    </row>
    <row r="108" spans="1:18" s="2" customFormat="1" x14ac:dyDescent="0.25">
      <c r="A108"/>
      <c r="B108"/>
      <c r="C108"/>
      <c r="D108"/>
      <c r="E108"/>
      <c r="G108"/>
      <c r="H108"/>
      <c r="I108"/>
      <c r="J108"/>
      <c r="K108"/>
      <c r="L108"/>
      <c r="M108"/>
      <c r="N108"/>
      <c r="O108"/>
      <c r="P108"/>
      <c r="Q108"/>
      <c r="R108"/>
    </row>
    <row r="109" spans="1:18" s="2" customFormat="1" x14ac:dyDescent="0.25">
      <c r="A109"/>
      <c r="B109"/>
      <c r="C109"/>
      <c r="D109"/>
      <c r="E109"/>
      <c r="G109"/>
      <c r="H109"/>
      <c r="I109"/>
      <c r="J109"/>
      <c r="K109"/>
      <c r="L109"/>
      <c r="M109"/>
      <c r="N109"/>
      <c r="O109"/>
      <c r="P109"/>
      <c r="Q109"/>
      <c r="R109"/>
    </row>
    <row r="110" spans="1:18" s="2" customFormat="1" x14ac:dyDescent="0.25">
      <c r="A110"/>
      <c r="B110"/>
      <c r="C110"/>
      <c r="D110"/>
      <c r="E110"/>
      <c r="G110"/>
      <c r="H110"/>
      <c r="I110"/>
      <c r="J110"/>
      <c r="K110"/>
      <c r="L110"/>
      <c r="M110"/>
      <c r="N110"/>
      <c r="O110"/>
      <c r="P110"/>
      <c r="Q110"/>
      <c r="R110"/>
    </row>
    <row r="111" spans="1:18" s="2" customFormat="1" x14ac:dyDescent="0.25">
      <c r="A111"/>
      <c r="B111"/>
      <c r="C111"/>
      <c r="D111"/>
      <c r="E111"/>
      <c r="G111"/>
      <c r="H111"/>
      <c r="I111"/>
      <c r="J111"/>
      <c r="K111"/>
      <c r="L111"/>
      <c r="M111"/>
      <c r="N111"/>
      <c r="O111"/>
      <c r="P111"/>
      <c r="Q111"/>
      <c r="R111"/>
    </row>
    <row r="112" spans="1:18" s="2" customFormat="1" x14ac:dyDescent="0.25">
      <c r="A112"/>
      <c r="B112"/>
      <c r="C112"/>
      <c r="D112"/>
      <c r="E112"/>
      <c r="G112"/>
      <c r="H112"/>
      <c r="I112"/>
      <c r="J112"/>
      <c r="K112"/>
      <c r="L112"/>
      <c r="M112"/>
      <c r="N112"/>
      <c r="O112"/>
      <c r="P112"/>
      <c r="Q112"/>
      <c r="R112"/>
    </row>
    <row r="113" spans="1:18" s="2" customFormat="1" x14ac:dyDescent="0.25">
      <c r="A113"/>
      <c r="B113"/>
      <c r="C113"/>
      <c r="D113"/>
      <c r="E113"/>
      <c r="G113"/>
      <c r="H113"/>
      <c r="I113"/>
      <c r="J113"/>
      <c r="K113"/>
      <c r="L113"/>
      <c r="M113"/>
      <c r="N113"/>
      <c r="O113"/>
      <c r="P113"/>
      <c r="Q113"/>
      <c r="R113"/>
    </row>
    <row r="114" spans="1:18" s="2" customFormat="1" x14ac:dyDescent="0.25">
      <c r="A114"/>
      <c r="B114"/>
      <c r="C114"/>
      <c r="D114"/>
      <c r="E114"/>
      <c r="G114"/>
      <c r="H114"/>
      <c r="I114"/>
      <c r="J114"/>
      <c r="K114"/>
      <c r="L114"/>
      <c r="M114"/>
      <c r="N114"/>
      <c r="O114"/>
      <c r="P114"/>
      <c r="Q114"/>
      <c r="R114"/>
    </row>
    <row r="115" spans="1:18" s="2" customFormat="1" x14ac:dyDescent="0.25">
      <c r="A115"/>
      <c r="B115"/>
      <c r="C115"/>
      <c r="D115"/>
      <c r="E115"/>
      <c r="G115"/>
      <c r="H115"/>
      <c r="I115"/>
      <c r="J115"/>
      <c r="K115"/>
      <c r="L115"/>
      <c r="M115"/>
      <c r="N115"/>
      <c r="O115"/>
      <c r="P115"/>
      <c r="Q115"/>
      <c r="R115"/>
    </row>
    <row r="116" spans="1:18" s="2" customFormat="1" x14ac:dyDescent="0.25">
      <c r="A116"/>
      <c r="B116"/>
      <c r="C116"/>
      <c r="D116"/>
      <c r="E116"/>
      <c r="G116"/>
      <c r="H116"/>
      <c r="I116"/>
      <c r="J116"/>
      <c r="K116"/>
      <c r="L116"/>
      <c r="M116"/>
      <c r="N116"/>
      <c r="O116"/>
      <c r="P116"/>
      <c r="Q116"/>
      <c r="R116"/>
    </row>
    <row r="117" spans="1:18" s="2" customFormat="1" x14ac:dyDescent="0.25">
      <c r="A117"/>
      <c r="B117"/>
      <c r="C117"/>
      <c r="D117"/>
      <c r="E117"/>
      <c r="G117"/>
      <c r="H117"/>
      <c r="I117"/>
      <c r="J117"/>
      <c r="K117"/>
      <c r="L117"/>
      <c r="M117"/>
      <c r="N117"/>
      <c r="O117"/>
      <c r="P117"/>
      <c r="Q117"/>
      <c r="R117"/>
    </row>
    <row r="118" spans="1:18" s="2" customFormat="1" x14ac:dyDescent="0.25">
      <c r="A118"/>
      <c r="B118"/>
      <c r="C118"/>
      <c r="D118"/>
      <c r="E118"/>
      <c r="G118"/>
      <c r="H118"/>
      <c r="I118"/>
      <c r="J118"/>
      <c r="K118"/>
      <c r="L118"/>
      <c r="M118"/>
      <c r="N118"/>
      <c r="O118"/>
      <c r="P118"/>
      <c r="Q118"/>
      <c r="R118"/>
    </row>
    <row r="119" spans="1:18" s="2" customFormat="1" x14ac:dyDescent="0.25">
      <c r="A119"/>
      <c r="B119"/>
      <c r="C119"/>
      <c r="D119"/>
      <c r="E119"/>
      <c r="G119"/>
      <c r="H119"/>
      <c r="I119"/>
      <c r="J119"/>
      <c r="K119"/>
      <c r="L119"/>
      <c r="M119"/>
      <c r="N119"/>
      <c r="O119"/>
      <c r="P119"/>
      <c r="Q119"/>
      <c r="R119"/>
    </row>
    <row r="120" spans="1:18" s="2" customFormat="1" x14ac:dyDescent="0.25">
      <c r="A120"/>
      <c r="B120"/>
      <c r="C120"/>
      <c r="D120"/>
      <c r="E120"/>
      <c r="G120"/>
      <c r="H120"/>
      <c r="I120"/>
      <c r="J120"/>
      <c r="K120"/>
      <c r="L120"/>
      <c r="M120"/>
      <c r="N120"/>
      <c r="O120"/>
      <c r="P120"/>
      <c r="Q120"/>
      <c r="R120"/>
    </row>
    <row r="121" spans="1:18" s="2" customFormat="1" x14ac:dyDescent="0.25">
      <c r="A121"/>
      <c r="B121"/>
      <c r="C121"/>
      <c r="D121"/>
      <c r="E121"/>
      <c r="G121"/>
      <c r="H121"/>
      <c r="I121"/>
      <c r="J121"/>
      <c r="K121"/>
      <c r="L121"/>
      <c r="M121"/>
      <c r="N121"/>
      <c r="O121"/>
      <c r="P121"/>
      <c r="Q121"/>
      <c r="R121"/>
    </row>
    <row r="122" spans="1:18" s="2" customFormat="1" x14ac:dyDescent="0.25">
      <c r="A122"/>
      <c r="B122"/>
      <c r="C122"/>
      <c r="D122"/>
      <c r="E122"/>
      <c r="G122"/>
      <c r="H122"/>
      <c r="I122"/>
      <c r="J122"/>
      <c r="K122"/>
      <c r="L122"/>
      <c r="M122"/>
      <c r="N122"/>
      <c r="O122"/>
      <c r="P122"/>
      <c r="Q122"/>
      <c r="R122"/>
    </row>
    <row r="123" spans="1:18" s="2" customFormat="1" x14ac:dyDescent="0.25">
      <c r="A123"/>
      <c r="B123"/>
      <c r="C123"/>
      <c r="D123"/>
      <c r="E123"/>
      <c r="G123"/>
      <c r="H123"/>
      <c r="I123"/>
      <c r="J123"/>
      <c r="K123"/>
      <c r="L123"/>
      <c r="M123"/>
      <c r="N123"/>
      <c r="O123"/>
      <c r="P123"/>
      <c r="Q123"/>
      <c r="R123"/>
    </row>
    <row r="124" spans="1:18" s="2" customFormat="1" x14ac:dyDescent="0.25">
      <c r="A124"/>
      <c r="B124"/>
      <c r="C124"/>
      <c r="D124"/>
      <c r="E124"/>
      <c r="G124"/>
      <c r="H124"/>
      <c r="I124"/>
      <c r="J124"/>
      <c r="K124"/>
      <c r="L124"/>
      <c r="M124"/>
      <c r="N124"/>
      <c r="O124"/>
      <c r="P124"/>
      <c r="Q124"/>
      <c r="R124"/>
    </row>
    <row r="125" spans="1:18" s="2" customFormat="1" x14ac:dyDescent="0.25">
      <c r="A125"/>
      <c r="B125"/>
      <c r="C125"/>
      <c r="D125"/>
      <c r="E125"/>
      <c r="G125"/>
      <c r="H125"/>
      <c r="I125"/>
      <c r="J125"/>
      <c r="K125"/>
      <c r="L125"/>
      <c r="M125"/>
      <c r="N125"/>
      <c r="O125"/>
      <c r="P125"/>
      <c r="Q125"/>
      <c r="R125"/>
    </row>
    <row r="126" spans="1:18" s="2" customFormat="1" x14ac:dyDescent="0.25">
      <c r="A126"/>
      <c r="B126"/>
      <c r="C126"/>
      <c r="D126"/>
      <c r="E126"/>
      <c r="G126"/>
      <c r="H126"/>
      <c r="I126"/>
      <c r="J126"/>
      <c r="K126"/>
      <c r="L126"/>
      <c r="M126"/>
      <c r="N126"/>
      <c r="O126"/>
      <c r="P126"/>
      <c r="Q126"/>
      <c r="R126"/>
    </row>
    <row r="127" spans="1:18" s="2" customFormat="1" x14ac:dyDescent="0.25">
      <c r="A127"/>
      <c r="B127"/>
      <c r="C127"/>
      <c r="D127"/>
      <c r="E127"/>
      <c r="G127"/>
      <c r="H127"/>
      <c r="I127"/>
      <c r="J127"/>
      <c r="K127"/>
      <c r="L127"/>
      <c r="M127"/>
      <c r="N127"/>
      <c r="O127"/>
      <c r="P127"/>
      <c r="Q127"/>
      <c r="R127"/>
    </row>
    <row r="128" spans="1:18" s="2" customFormat="1" x14ac:dyDescent="0.25">
      <c r="A128"/>
      <c r="B128"/>
      <c r="C128"/>
      <c r="D128"/>
      <c r="E128"/>
      <c r="G128"/>
      <c r="H128"/>
      <c r="I128"/>
      <c r="J128"/>
      <c r="K128"/>
      <c r="L128"/>
      <c r="M128"/>
      <c r="N128"/>
      <c r="O128"/>
      <c r="P128"/>
      <c r="Q128"/>
      <c r="R128"/>
    </row>
    <row r="129" spans="1:18" s="2" customFormat="1" x14ac:dyDescent="0.25">
      <c r="A129"/>
      <c r="B129"/>
      <c r="C129"/>
      <c r="D129"/>
      <c r="E129"/>
      <c r="G129"/>
      <c r="H129"/>
      <c r="I129"/>
      <c r="J129"/>
      <c r="K129"/>
      <c r="L129"/>
      <c r="M129"/>
      <c r="N129"/>
      <c r="O129"/>
      <c r="P129"/>
      <c r="Q129"/>
      <c r="R129"/>
    </row>
    <row r="130" spans="1:18" s="2" customFormat="1" x14ac:dyDescent="0.25">
      <c r="A130"/>
      <c r="B130"/>
      <c r="C130"/>
      <c r="D130"/>
      <c r="E130"/>
      <c r="G130"/>
      <c r="H130"/>
      <c r="I130"/>
      <c r="J130"/>
      <c r="K130"/>
      <c r="L130"/>
      <c r="M130"/>
      <c r="N130"/>
      <c r="O130"/>
      <c r="P130"/>
      <c r="Q130"/>
      <c r="R130"/>
    </row>
    <row r="131" spans="1:18" s="2" customFormat="1" x14ac:dyDescent="0.25">
      <c r="A131"/>
      <c r="B131"/>
      <c r="C131"/>
      <c r="D131"/>
      <c r="E131"/>
      <c r="G131"/>
      <c r="H131"/>
      <c r="I131"/>
      <c r="J131"/>
      <c r="K131"/>
      <c r="L131"/>
      <c r="M131"/>
      <c r="N131"/>
      <c r="O131"/>
      <c r="P131"/>
      <c r="Q131"/>
      <c r="R131"/>
    </row>
    <row r="132" spans="1:18" s="2" customFormat="1" x14ac:dyDescent="0.25">
      <c r="A132"/>
      <c r="B132"/>
      <c r="C132"/>
      <c r="D132"/>
      <c r="E132"/>
      <c r="G132"/>
      <c r="H132"/>
      <c r="I132"/>
      <c r="J132"/>
      <c r="K132"/>
      <c r="L132"/>
      <c r="M132"/>
      <c r="N132"/>
      <c r="O132"/>
      <c r="P132"/>
      <c r="Q132"/>
      <c r="R132"/>
    </row>
    <row r="133" spans="1:18" s="2" customFormat="1" x14ac:dyDescent="0.25">
      <c r="A133"/>
      <c r="B133"/>
      <c r="C133"/>
      <c r="D133"/>
      <c r="E133"/>
      <c r="G133"/>
      <c r="H133"/>
      <c r="I133"/>
      <c r="J133"/>
      <c r="K133"/>
      <c r="L133"/>
      <c r="M133"/>
      <c r="N133"/>
      <c r="O133"/>
      <c r="P133"/>
      <c r="Q133"/>
      <c r="R133"/>
    </row>
    <row r="134" spans="1:18" s="2" customFormat="1" x14ac:dyDescent="0.25">
      <c r="A134"/>
      <c r="B134"/>
      <c r="C134"/>
      <c r="D134"/>
      <c r="E134"/>
      <c r="G134"/>
      <c r="H134"/>
      <c r="I134"/>
      <c r="J134"/>
      <c r="K134"/>
      <c r="L134"/>
      <c r="M134"/>
      <c r="N134"/>
      <c r="O134"/>
      <c r="P134"/>
      <c r="Q134"/>
      <c r="R134"/>
    </row>
    <row r="135" spans="1:18" s="2" customFormat="1" x14ac:dyDescent="0.25">
      <c r="A135"/>
      <c r="B135"/>
      <c r="C135"/>
      <c r="D135"/>
      <c r="E135"/>
      <c r="G135"/>
      <c r="H135"/>
      <c r="I135"/>
      <c r="J135"/>
      <c r="K135"/>
      <c r="L135"/>
      <c r="M135"/>
      <c r="N135"/>
      <c r="O135"/>
      <c r="P135"/>
      <c r="Q135"/>
      <c r="R135"/>
    </row>
    <row r="136" spans="1:18" s="2" customFormat="1" x14ac:dyDescent="0.25">
      <c r="A136"/>
      <c r="B136"/>
      <c r="C136"/>
      <c r="D136"/>
      <c r="E136"/>
      <c r="G136"/>
      <c r="H136"/>
      <c r="I136"/>
      <c r="J136"/>
      <c r="K136"/>
      <c r="L136"/>
      <c r="M136"/>
      <c r="N136"/>
      <c r="O136"/>
      <c r="P136"/>
      <c r="Q136"/>
      <c r="R136"/>
    </row>
    <row r="137" spans="1:18" s="2" customFormat="1" x14ac:dyDescent="0.25">
      <c r="A137"/>
      <c r="B137"/>
      <c r="C137"/>
      <c r="D137"/>
      <c r="E137"/>
      <c r="G137"/>
      <c r="H137"/>
      <c r="I137"/>
      <c r="J137"/>
      <c r="K137"/>
      <c r="L137"/>
      <c r="M137"/>
      <c r="N137"/>
      <c r="O137"/>
      <c r="P137"/>
      <c r="Q137"/>
      <c r="R137"/>
    </row>
    <row r="138" spans="1:18" s="2" customFormat="1" x14ac:dyDescent="0.25">
      <c r="A138"/>
      <c r="B138"/>
      <c r="C138"/>
      <c r="D138"/>
      <c r="E138"/>
      <c r="G138"/>
      <c r="H138"/>
      <c r="I138"/>
      <c r="J138"/>
      <c r="K138"/>
      <c r="L138"/>
      <c r="M138"/>
      <c r="N138"/>
      <c r="O138"/>
      <c r="P138"/>
      <c r="Q138"/>
      <c r="R138"/>
    </row>
    <row r="139" spans="1:18" s="2" customFormat="1" x14ac:dyDescent="0.25">
      <c r="A139"/>
      <c r="B139"/>
      <c r="C139"/>
      <c r="D139"/>
      <c r="E139"/>
      <c r="G139"/>
      <c r="H139"/>
      <c r="I139"/>
      <c r="J139"/>
      <c r="K139"/>
      <c r="L139"/>
      <c r="M139"/>
      <c r="N139"/>
      <c r="O139"/>
      <c r="P139"/>
      <c r="Q139"/>
      <c r="R139"/>
    </row>
    <row r="140" spans="1:18" s="2" customFormat="1" x14ac:dyDescent="0.25">
      <c r="A140"/>
      <c r="B140"/>
      <c r="C140"/>
      <c r="D140"/>
      <c r="E140"/>
      <c r="G140"/>
      <c r="H140"/>
      <c r="I140"/>
      <c r="J140"/>
      <c r="K140"/>
      <c r="L140"/>
      <c r="M140"/>
      <c r="N140"/>
      <c r="O140"/>
      <c r="P140"/>
      <c r="Q140"/>
      <c r="R140"/>
    </row>
    <row r="141" spans="1:18" s="2" customFormat="1" x14ac:dyDescent="0.25">
      <c r="A141"/>
      <c r="B141"/>
      <c r="C141"/>
      <c r="D141"/>
      <c r="E141"/>
      <c r="G141"/>
      <c r="H141"/>
      <c r="I141"/>
      <c r="J141"/>
      <c r="K141"/>
      <c r="L141"/>
      <c r="M141"/>
      <c r="N141"/>
      <c r="O141"/>
      <c r="P141"/>
      <c r="Q141"/>
      <c r="R141"/>
    </row>
    <row r="142" spans="1:18" s="2" customFormat="1" x14ac:dyDescent="0.25">
      <c r="A142"/>
      <c r="B142"/>
      <c r="C142"/>
      <c r="D142"/>
      <c r="E142"/>
      <c r="G142"/>
      <c r="H142"/>
      <c r="I142"/>
      <c r="J142"/>
      <c r="K142"/>
      <c r="L142"/>
      <c r="M142"/>
      <c r="N142"/>
      <c r="O142"/>
      <c r="P142"/>
      <c r="Q142"/>
      <c r="R142"/>
    </row>
    <row r="143" spans="1:18" s="2" customFormat="1" x14ac:dyDescent="0.25">
      <c r="A143"/>
      <c r="B143"/>
      <c r="C143"/>
      <c r="D143"/>
      <c r="E143"/>
      <c r="G143"/>
      <c r="H143"/>
      <c r="I143"/>
      <c r="J143"/>
      <c r="K143"/>
      <c r="L143"/>
      <c r="M143"/>
      <c r="N143"/>
      <c r="O143"/>
      <c r="P143"/>
      <c r="Q143"/>
      <c r="R143"/>
    </row>
    <row r="144" spans="1:18" s="2" customFormat="1" x14ac:dyDescent="0.25">
      <c r="A144"/>
      <c r="B144"/>
      <c r="C144"/>
      <c r="D144"/>
      <c r="E144"/>
      <c r="G144"/>
      <c r="H144"/>
      <c r="I144"/>
      <c r="J144"/>
      <c r="K144"/>
      <c r="L144"/>
      <c r="M144"/>
      <c r="N144"/>
      <c r="O144"/>
      <c r="P144"/>
      <c r="Q144"/>
      <c r="R144"/>
    </row>
    <row r="145" spans="1:18" s="2" customFormat="1" x14ac:dyDescent="0.25">
      <c r="A145"/>
      <c r="B145"/>
      <c r="C145"/>
      <c r="D145"/>
      <c r="E145"/>
      <c r="G145"/>
      <c r="H145"/>
      <c r="I145"/>
      <c r="J145"/>
      <c r="K145"/>
      <c r="L145"/>
      <c r="M145"/>
      <c r="N145"/>
      <c r="O145"/>
      <c r="P145"/>
      <c r="Q145"/>
      <c r="R145"/>
    </row>
    <row r="146" spans="1:18" s="2" customFormat="1" x14ac:dyDescent="0.25">
      <c r="A146"/>
      <c r="B146"/>
      <c r="C146"/>
      <c r="D146"/>
      <c r="E146"/>
      <c r="G146"/>
      <c r="H146"/>
      <c r="I146"/>
      <c r="J146"/>
      <c r="K146"/>
      <c r="L146"/>
      <c r="M146"/>
      <c r="N146"/>
      <c r="O146"/>
      <c r="P146"/>
      <c r="Q146"/>
      <c r="R146"/>
    </row>
    <row r="147" spans="1:18" s="2" customFormat="1" x14ac:dyDescent="0.25">
      <c r="A147"/>
      <c r="B147"/>
      <c r="C147"/>
      <c r="D147"/>
      <c r="E147"/>
      <c r="G147"/>
      <c r="H147"/>
      <c r="I147"/>
      <c r="J147"/>
      <c r="K147"/>
      <c r="L147"/>
      <c r="M147"/>
      <c r="N147"/>
      <c r="O147"/>
      <c r="P147"/>
      <c r="Q147"/>
      <c r="R147"/>
    </row>
    <row r="148" spans="1:18" s="2" customFormat="1" x14ac:dyDescent="0.25">
      <c r="A148"/>
      <c r="B148"/>
      <c r="C148"/>
      <c r="D148"/>
      <c r="E148"/>
      <c r="G148"/>
      <c r="H148"/>
      <c r="I148"/>
      <c r="J148"/>
      <c r="K148"/>
      <c r="L148"/>
      <c r="M148"/>
      <c r="N148"/>
      <c r="O148"/>
      <c r="P148"/>
      <c r="Q148"/>
      <c r="R148"/>
    </row>
    <row r="149" spans="1:18" s="2" customFormat="1" x14ac:dyDescent="0.25">
      <c r="A149"/>
      <c r="B149"/>
      <c r="C149"/>
      <c r="D149"/>
      <c r="E149"/>
      <c r="G149"/>
      <c r="H149"/>
      <c r="I149"/>
      <c r="J149"/>
      <c r="K149"/>
      <c r="L149"/>
      <c r="M149"/>
      <c r="N149"/>
      <c r="O149"/>
      <c r="P149"/>
      <c r="Q149"/>
      <c r="R149"/>
    </row>
    <row r="150" spans="1:18" s="2" customFormat="1" x14ac:dyDescent="0.25">
      <c r="A150"/>
      <c r="B150"/>
      <c r="C150"/>
      <c r="D150"/>
      <c r="E150"/>
      <c r="G150"/>
      <c r="H150"/>
      <c r="I150"/>
      <c r="J150"/>
      <c r="K150"/>
      <c r="L150"/>
      <c r="M150"/>
      <c r="N150"/>
      <c r="O150"/>
      <c r="P150"/>
      <c r="Q150"/>
      <c r="R150"/>
    </row>
    <row r="151" spans="1:18" s="2" customFormat="1" x14ac:dyDescent="0.25">
      <c r="A151"/>
      <c r="B151"/>
      <c r="C151"/>
      <c r="D151"/>
      <c r="E151"/>
      <c r="G151"/>
      <c r="H151"/>
      <c r="I151"/>
      <c r="J151"/>
      <c r="K151"/>
      <c r="L151"/>
      <c r="M151"/>
      <c r="N151"/>
      <c r="O151"/>
      <c r="P151"/>
      <c r="Q151"/>
      <c r="R151"/>
    </row>
    <row r="152" spans="1:18" s="2" customFormat="1" x14ac:dyDescent="0.25">
      <c r="A152"/>
      <c r="B152"/>
      <c r="C152"/>
      <c r="D152"/>
      <c r="E152"/>
      <c r="G152"/>
      <c r="H152"/>
      <c r="I152"/>
      <c r="J152"/>
      <c r="K152"/>
      <c r="L152"/>
      <c r="M152"/>
      <c r="N152"/>
      <c r="O152"/>
      <c r="P152"/>
      <c r="Q152"/>
      <c r="R152"/>
    </row>
    <row r="153" spans="1:18" s="2" customFormat="1" x14ac:dyDescent="0.25">
      <c r="A153"/>
      <c r="B153"/>
      <c r="C153"/>
      <c r="D153"/>
      <c r="E153"/>
      <c r="G153"/>
      <c r="H153"/>
      <c r="I153"/>
      <c r="J153"/>
      <c r="K153"/>
      <c r="L153"/>
      <c r="M153"/>
      <c r="N153"/>
      <c r="O153"/>
      <c r="P153"/>
      <c r="Q153"/>
      <c r="R153"/>
    </row>
    <row r="154" spans="1:18" s="2" customFormat="1" x14ac:dyDescent="0.25">
      <c r="A154"/>
      <c r="B154"/>
      <c r="C154"/>
      <c r="D154"/>
      <c r="E154"/>
      <c r="G154"/>
      <c r="H154"/>
      <c r="I154"/>
      <c r="J154"/>
      <c r="K154"/>
      <c r="L154"/>
      <c r="M154"/>
      <c r="N154"/>
      <c r="O154"/>
      <c r="P154"/>
      <c r="Q154"/>
      <c r="R154"/>
    </row>
    <row r="155" spans="1:18" s="2" customFormat="1" x14ac:dyDescent="0.25">
      <c r="A155"/>
      <c r="B155"/>
      <c r="C155"/>
      <c r="D155"/>
      <c r="E155"/>
      <c r="G155"/>
      <c r="H155"/>
      <c r="I155"/>
      <c r="J155"/>
      <c r="K155"/>
      <c r="L155"/>
      <c r="M155"/>
      <c r="N155"/>
      <c r="O155"/>
      <c r="P155"/>
      <c r="Q155"/>
      <c r="R155"/>
    </row>
    <row r="156" spans="1:18" s="2" customFormat="1" x14ac:dyDescent="0.25">
      <c r="A156"/>
      <c r="B156"/>
      <c r="C156"/>
      <c r="D156"/>
      <c r="E156"/>
      <c r="G156"/>
      <c r="H156"/>
      <c r="I156"/>
      <c r="J156"/>
      <c r="K156"/>
      <c r="L156"/>
      <c r="M156"/>
      <c r="N156"/>
      <c r="O156"/>
      <c r="P156"/>
      <c r="Q156"/>
      <c r="R156"/>
    </row>
    <row r="157" spans="1:18" s="2" customFormat="1" x14ac:dyDescent="0.25">
      <c r="A157"/>
      <c r="B157"/>
      <c r="C157"/>
      <c r="D157"/>
      <c r="E157"/>
      <c r="G157"/>
      <c r="H157"/>
      <c r="I157"/>
      <c r="J157"/>
      <c r="K157"/>
      <c r="L157"/>
      <c r="M157"/>
      <c r="N157"/>
      <c r="O157"/>
      <c r="P157"/>
      <c r="Q157"/>
      <c r="R157"/>
    </row>
    <row r="158" spans="1:18" s="2" customFormat="1" x14ac:dyDescent="0.25">
      <c r="A158"/>
      <c r="B158"/>
      <c r="C158"/>
      <c r="D158"/>
      <c r="E158"/>
      <c r="G158"/>
      <c r="H158"/>
      <c r="I158"/>
      <c r="J158"/>
      <c r="K158"/>
      <c r="L158"/>
      <c r="M158"/>
      <c r="N158"/>
      <c r="O158"/>
      <c r="P158"/>
      <c r="Q158"/>
      <c r="R158"/>
    </row>
    <row r="159" spans="1:18" s="2" customFormat="1" x14ac:dyDescent="0.25">
      <c r="A159"/>
      <c r="B159"/>
      <c r="C159"/>
      <c r="D159"/>
      <c r="E159"/>
      <c r="G159"/>
      <c r="H159"/>
      <c r="I159"/>
      <c r="J159"/>
      <c r="K159"/>
      <c r="L159"/>
      <c r="M159"/>
      <c r="N159"/>
      <c r="O159"/>
      <c r="P159"/>
      <c r="Q159"/>
      <c r="R159"/>
    </row>
    <row r="160" spans="1:18" s="2" customFormat="1" x14ac:dyDescent="0.25">
      <c r="A160"/>
      <c r="B160"/>
      <c r="C160"/>
      <c r="D160"/>
      <c r="E160"/>
      <c r="G160"/>
      <c r="H160"/>
      <c r="I160"/>
      <c r="J160"/>
      <c r="K160"/>
      <c r="L160"/>
      <c r="M160"/>
      <c r="N160"/>
      <c r="O160"/>
      <c r="P160"/>
      <c r="Q160"/>
      <c r="R160"/>
    </row>
    <row r="161" spans="1:18" s="2" customFormat="1" x14ac:dyDescent="0.25">
      <c r="A161"/>
      <c r="B161"/>
      <c r="C161"/>
      <c r="D161"/>
      <c r="E161"/>
      <c r="G161"/>
      <c r="H161"/>
      <c r="I161"/>
      <c r="J161"/>
      <c r="K161"/>
      <c r="L161"/>
      <c r="M161"/>
      <c r="N161"/>
      <c r="O161"/>
      <c r="P161"/>
      <c r="Q161"/>
      <c r="R161"/>
    </row>
    <row r="162" spans="1:18" s="2" customFormat="1" x14ac:dyDescent="0.25">
      <c r="A162"/>
      <c r="B162"/>
      <c r="C162"/>
      <c r="D162"/>
      <c r="E162"/>
      <c r="G162"/>
      <c r="H162"/>
      <c r="I162"/>
      <c r="J162"/>
      <c r="K162"/>
      <c r="L162"/>
      <c r="M162"/>
      <c r="N162"/>
      <c r="O162"/>
      <c r="P162"/>
      <c r="Q162"/>
      <c r="R162"/>
    </row>
    <row r="163" spans="1:18" s="2" customFormat="1" x14ac:dyDescent="0.25">
      <c r="A163"/>
      <c r="B163"/>
      <c r="C163"/>
      <c r="D163"/>
      <c r="E163"/>
      <c r="G163"/>
      <c r="H163"/>
      <c r="I163"/>
      <c r="J163"/>
      <c r="K163"/>
      <c r="L163"/>
      <c r="M163"/>
      <c r="N163"/>
      <c r="O163"/>
      <c r="P163"/>
      <c r="Q163"/>
      <c r="R163"/>
    </row>
    <row r="164" spans="1:18" s="2" customFormat="1" x14ac:dyDescent="0.25">
      <c r="A164"/>
      <c r="B164"/>
      <c r="C164"/>
      <c r="D164"/>
      <c r="E164"/>
      <c r="G164"/>
      <c r="H164"/>
      <c r="I164"/>
      <c r="J164"/>
      <c r="K164"/>
      <c r="L164"/>
      <c r="M164"/>
      <c r="N164"/>
      <c r="O164"/>
      <c r="P164"/>
      <c r="Q164"/>
      <c r="R164"/>
    </row>
    <row r="165" spans="1:18" s="2" customFormat="1" x14ac:dyDescent="0.25">
      <c r="A165"/>
      <c r="B165"/>
      <c r="C165"/>
      <c r="D165"/>
      <c r="E165"/>
      <c r="G165"/>
      <c r="H165"/>
      <c r="I165"/>
      <c r="J165"/>
      <c r="K165"/>
      <c r="L165"/>
      <c r="M165"/>
      <c r="N165"/>
      <c r="O165"/>
      <c r="P165"/>
      <c r="Q165"/>
      <c r="R165"/>
    </row>
    <row r="166" spans="1:18" s="2" customFormat="1" x14ac:dyDescent="0.25">
      <c r="A166"/>
      <c r="B166"/>
      <c r="C166"/>
      <c r="D166"/>
      <c r="E166"/>
      <c r="G166"/>
      <c r="H166"/>
      <c r="I166"/>
      <c r="J166"/>
      <c r="K166"/>
      <c r="L166"/>
      <c r="M166"/>
      <c r="N166"/>
      <c r="O166"/>
      <c r="P166"/>
      <c r="Q166"/>
      <c r="R166"/>
    </row>
    <row r="167" spans="1:18" s="2" customFormat="1" x14ac:dyDescent="0.25">
      <c r="A167"/>
      <c r="B167"/>
      <c r="C167"/>
      <c r="D167"/>
      <c r="E167"/>
      <c r="G167"/>
      <c r="H167"/>
      <c r="I167"/>
      <c r="J167"/>
      <c r="K167"/>
      <c r="L167"/>
      <c r="M167"/>
      <c r="N167"/>
      <c r="O167"/>
      <c r="P167"/>
      <c r="Q167"/>
      <c r="R167"/>
    </row>
    <row r="168" spans="1:18" s="2" customFormat="1" x14ac:dyDescent="0.25">
      <c r="A168"/>
      <c r="B168"/>
      <c r="C168"/>
      <c r="D168"/>
      <c r="E168"/>
      <c r="G168"/>
      <c r="H168"/>
      <c r="I168"/>
      <c r="J168"/>
      <c r="K168"/>
      <c r="L168"/>
      <c r="M168"/>
      <c r="N168"/>
      <c r="O168"/>
      <c r="P168"/>
      <c r="Q168"/>
      <c r="R168"/>
    </row>
    <row r="169" spans="1:18" s="2" customFormat="1" x14ac:dyDescent="0.25">
      <c r="A169"/>
      <c r="B169"/>
      <c r="C169"/>
      <c r="D169"/>
      <c r="E169"/>
      <c r="G169"/>
      <c r="H169"/>
      <c r="I169"/>
      <c r="J169"/>
      <c r="K169"/>
      <c r="L169"/>
      <c r="M169"/>
      <c r="N169"/>
      <c r="O169"/>
      <c r="P169"/>
      <c r="Q169"/>
      <c r="R169"/>
    </row>
    <row r="170" spans="1:18" s="2" customFormat="1" x14ac:dyDescent="0.25">
      <c r="A170"/>
      <c r="B170"/>
      <c r="C170"/>
      <c r="D170"/>
      <c r="E170"/>
      <c r="G170"/>
      <c r="H170"/>
      <c r="I170"/>
      <c r="J170"/>
      <c r="K170"/>
      <c r="L170"/>
      <c r="M170"/>
      <c r="N170"/>
      <c r="O170"/>
      <c r="P170"/>
      <c r="Q170"/>
      <c r="R170"/>
    </row>
    <row r="171" spans="1:18" s="2" customFormat="1" x14ac:dyDescent="0.25">
      <c r="A171"/>
      <c r="B171"/>
      <c r="C171"/>
      <c r="D171"/>
      <c r="E171"/>
      <c r="G171"/>
      <c r="H171"/>
      <c r="I171"/>
      <c r="J171"/>
      <c r="K171"/>
      <c r="L171"/>
      <c r="M171"/>
      <c r="N171"/>
      <c r="O171"/>
      <c r="P171"/>
      <c r="Q171"/>
      <c r="R171"/>
    </row>
    <row r="172" spans="1:18" s="2" customFormat="1" x14ac:dyDescent="0.25">
      <c r="A172"/>
      <c r="B172"/>
      <c r="C172"/>
      <c r="D172"/>
      <c r="E172"/>
      <c r="G172"/>
      <c r="H172"/>
      <c r="I172"/>
      <c r="J172"/>
      <c r="K172"/>
      <c r="L172"/>
      <c r="M172"/>
      <c r="N172"/>
      <c r="O172"/>
      <c r="P172"/>
      <c r="Q172"/>
      <c r="R172"/>
    </row>
    <row r="173" spans="1:18" s="2" customFormat="1" x14ac:dyDescent="0.25">
      <c r="A173"/>
      <c r="B173"/>
      <c r="C173"/>
      <c r="D173"/>
      <c r="E173"/>
      <c r="G173"/>
      <c r="H173"/>
      <c r="I173"/>
      <c r="J173"/>
      <c r="K173"/>
      <c r="L173"/>
      <c r="M173"/>
      <c r="N173"/>
      <c r="O173"/>
      <c r="P173"/>
      <c r="Q173"/>
      <c r="R173"/>
    </row>
    <row r="174" spans="1:18" s="2" customFormat="1" x14ac:dyDescent="0.25">
      <c r="A174"/>
      <c r="B174"/>
      <c r="C174"/>
      <c r="D174"/>
      <c r="E174"/>
      <c r="G174"/>
      <c r="H174"/>
      <c r="I174"/>
      <c r="J174"/>
      <c r="K174"/>
      <c r="L174"/>
      <c r="M174"/>
      <c r="N174"/>
      <c r="O174"/>
      <c r="P174"/>
      <c r="Q174"/>
      <c r="R174"/>
    </row>
    <row r="175" spans="1:18" s="2" customFormat="1" x14ac:dyDescent="0.25">
      <c r="A175"/>
      <c r="B175"/>
      <c r="C175"/>
      <c r="D175"/>
      <c r="E175"/>
      <c r="G175"/>
      <c r="H175"/>
      <c r="I175"/>
      <c r="J175"/>
      <c r="K175"/>
      <c r="L175"/>
      <c r="M175"/>
      <c r="N175"/>
      <c r="O175"/>
      <c r="P175"/>
      <c r="Q175"/>
      <c r="R175"/>
    </row>
    <row r="176" spans="1:18" s="2" customFormat="1" x14ac:dyDescent="0.25">
      <c r="A176"/>
      <c r="B176"/>
      <c r="C176"/>
      <c r="D176"/>
      <c r="E176"/>
      <c r="G176"/>
      <c r="H176"/>
      <c r="I176"/>
      <c r="J176"/>
      <c r="K176"/>
      <c r="L176"/>
      <c r="M176"/>
      <c r="N176"/>
      <c r="O176"/>
      <c r="P176"/>
      <c r="Q176"/>
      <c r="R176"/>
    </row>
    <row r="177" spans="1:18" s="2" customFormat="1" x14ac:dyDescent="0.25">
      <c r="A177"/>
      <c r="B177"/>
      <c r="C177"/>
      <c r="D177"/>
      <c r="E177"/>
      <c r="G177"/>
      <c r="H177"/>
      <c r="I177"/>
      <c r="J177"/>
      <c r="K177"/>
      <c r="L177"/>
      <c r="M177"/>
      <c r="N177"/>
      <c r="O177"/>
      <c r="P177"/>
      <c r="Q177"/>
      <c r="R177"/>
    </row>
    <row r="178" spans="1:18" s="2" customFormat="1" x14ac:dyDescent="0.25">
      <c r="A178"/>
      <c r="B178"/>
      <c r="C178"/>
      <c r="D178"/>
      <c r="E178"/>
      <c r="G178"/>
      <c r="H178"/>
      <c r="I178"/>
      <c r="J178"/>
      <c r="K178"/>
      <c r="L178"/>
      <c r="M178"/>
      <c r="N178"/>
      <c r="O178"/>
      <c r="P178"/>
      <c r="Q178"/>
      <c r="R178"/>
    </row>
    <row r="179" spans="1:18" s="2" customFormat="1" x14ac:dyDescent="0.25">
      <c r="A179"/>
      <c r="B179"/>
      <c r="C179"/>
      <c r="D179"/>
      <c r="E179"/>
      <c r="G179"/>
      <c r="H179"/>
      <c r="I179"/>
      <c r="J179"/>
      <c r="K179"/>
      <c r="L179"/>
      <c r="M179"/>
      <c r="N179"/>
      <c r="O179"/>
      <c r="P179"/>
      <c r="Q179"/>
      <c r="R179"/>
    </row>
    <row r="180" spans="1:18" s="2" customFormat="1" x14ac:dyDescent="0.25">
      <c r="A180"/>
      <c r="B180"/>
      <c r="C180"/>
      <c r="D180"/>
      <c r="E180"/>
      <c r="G180"/>
      <c r="H180"/>
      <c r="I180"/>
      <c r="J180"/>
      <c r="K180"/>
      <c r="L180"/>
      <c r="M180"/>
      <c r="N180"/>
      <c r="O180"/>
      <c r="P180"/>
      <c r="Q180"/>
      <c r="R180"/>
    </row>
    <row r="181" spans="1:18" s="2" customFormat="1" x14ac:dyDescent="0.25">
      <c r="A181"/>
      <c r="B181"/>
      <c r="C181"/>
      <c r="D181"/>
      <c r="E181"/>
      <c r="G181"/>
      <c r="H181"/>
      <c r="I181"/>
      <c r="J181"/>
      <c r="K181"/>
      <c r="L181"/>
      <c r="M181"/>
      <c r="N181"/>
      <c r="O181"/>
      <c r="P181"/>
      <c r="Q181"/>
      <c r="R181"/>
    </row>
    <row r="182" spans="1:18" s="2" customFormat="1" x14ac:dyDescent="0.25">
      <c r="A182"/>
      <c r="B182"/>
      <c r="C182"/>
      <c r="D182"/>
      <c r="E182"/>
      <c r="G182"/>
      <c r="H182"/>
      <c r="I182"/>
      <c r="J182"/>
      <c r="K182"/>
      <c r="L182"/>
      <c r="M182"/>
      <c r="N182"/>
      <c r="O182"/>
      <c r="P182"/>
      <c r="Q182"/>
      <c r="R182"/>
    </row>
    <row r="183" spans="1:18" s="2" customFormat="1" x14ac:dyDescent="0.25">
      <c r="A183"/>
      <c r="B183"/>
      <c r="C183"/>
      <c r="D183"/>
      <c r="E183"/>
      <c r="G183"/>
      <c r="H183"/>
      <c r="I183"/>
      <c r="J183"/>
      <c r="K183"/>
      <c r="L183"/>
      <c r="M183"/>
      <c r="N183"/>
      <c r="O183"/>
      <c r="P183"/>
      <c r="Q183"/>
      <c r="R183"/>
    </row>
    <row r="184" spans="1:18" s="2" customFormat="1" x14ac:dyDescent="0.25">
      <c r="A184"/>
      <c r="B184"/>
      <c r="C184"/>
      <c r="D184"/>
      <c r="E184"/>
      <c r="G184"/>
      <c r="H184"/>
      <c r="I184"/>
      <c r="J184"/>
      <c r="K184"/>
      <c r="L184"/>
      <c r="M184"/>
      <c r="N184"/>
      <c r="O184"/>
      <c r="P184"/>
      <c r="Q184"/>
      <c r="R184"/>
    </row>
    <row r="185" spans="1:18" s="2" customFormat="1" x14ac:dyDescent="0.25">
      <c r="A185"/>
      <c r="B185"/>
      <c r="C185"/>
      <c r="D185"/>
      <c r="E185"/>
      <c r="G185"/>
      <c r="H185"/>
      <c r="I185"/>
      <c r="J185"/>
      <c r="K185"/>
      <c r="L185"/>
      <c r="M185"/>
      <c r="N185"/>
      <c r="O185"/>
      <c r="P185"/>
      <c r="Q185"/>
      <c r="R185"/>
    </row>
    <row r="186" spans="1:18" s="2" customFormat="1" x14ac:dyDescent="0.25">
      <c r="A186"/>
      <c r="B186"/>
      <c r="C186"/>
      <c r="D186"/>
      <c r="E186"/>
      <c r="G186"/>
      <c r="H186"/>
      <c r="I186"/>
      <c r="J186"/>
      <c r="K186"/>
      <c r="L186"/>
      <c r="M186"/>
      <c r="N186"/>
      <c r="O186"/>
      <c r="P186"/>
      <c r="Q186"/>
      <c r="R186"/>
    </row>
    <row r="187" spans="1:18" s="2" customFormat="1" x14ac:dyDescent="0.25">
      <c r="A187"/>
      <c r="B187"/>
      <c r="C187"/>
      <c r="D187"/>
      <c r="E187"/>
      <c r="G187"/>
      <c r="H187"/>
      <c r="I187"/>
      <c r="J187"/>
      <c r="K187"/>
      <c r="L187"/>
      <c r="M187"/>
      <c r="N187"/>
      <c r="O187"/>
      <c r="P187"/>
      <c r="Q187"/>
      <c r="R187"/>
    </row>
    <row r="188" spans="1:18" s="2" customFormat="1" x14ac:dyDescent="0.25">
      <c r="A188"/>
      <c r="B188"/>
      <c r="C188"/>
      <c r="D188"/>
      <c r="E188"/>
      <c r="G188"/>
      <c r="H188"/>
      <c r="I188"/>
      <c r="J188"/>
      <c r="K188"/>
      <c r="L188"/>
      <c r="M188"/>
      <c r="N188"/>
      <c r="O188"/>
      <c r="P188"/>
      <c r="Q188"/>
      <c r="R188"/>
    </row>
    <row r="189" spans="1:18" s="2" customFormat="1" x14ac:dyDescent="0.25">
      <c r="A189"/>
      <c r="B189"/>
      <c r="C189"/>
      <c r="D189"/>
      <c r="E189"/>
      <c r="G189"/>
      <c r="H189"/>
      <c r="I189"/>
      <c r="J189"/>
      <c r="K189"/>
      <c r="L189"/>
      <c r="M189"/>
      <c r="N189"/>
      <c r="O189"/>
      <c r="P189"/>
      <c r="Q189"/>
      <c r="R189"/>
    </row>
    <row r="190" spans="1:18" s="2" customFormat="1" x14ac:dyDescent="0.25">
      <c r="A190"/>
      <c r="B190"/>
      <c r="C190"/>
      <c r="D190"/>
      <c r="E190"/>
      <c r="G190"/>
      <c r="H190"/>
      <c r="I190"/>
      <c r="J190"/>
      <c r="K190"/>
      <c r="L190"/>
      <c r="M190"/>
      <c r="N190"/>
      <c r="O190"/>
      <c r="P190"/>
      <c r="Q190"/>
      <c r="R190"/>
    </row>
    <row r="191" spans="1:18" s="2" customFormat="1" x14ac:dyDescent="0.25">
      <c r="A191"/>
      <c r="B191"/>
      <c r="C191"/>
      <c r="D191"/>
      <c r="E191"/>
      <c r="G191"/>
      <c r="H191"/>
      <c r="I191"/>
      <c r="J191"/>
      <c r="K191"/>
      <c r="L191"/>
      <c r="M191"/>
      <c r="N191"/>
      <c r="O191"/>
      <c r="P191"/>
      <c r="Q191"/>
      <c r="R191"/>
    </row>
    <row r="192" spans="1:18" s="2" customFormat="1" x14ac:dyDescent="0.25">
      <c r="A192"/>
      <c r="B192"/>
      <c r="C192"/>
      <c r="D192"/>
      <c r="E192"/>
      <c r="G192"/>
      <c r="H192"/>
      <c r="I192"/>
      <c r="J192"/>
      <c r="K192"/>
      <c r="L192"/>
      <c r="M192"/>
      <c r="N192"/>
      <c r="O192"/>
      <c r="P192"/>
      <c r="Q192"/>
      <c r="R192"/>
    </row>
    <row r="193" spans="1:18" s="2" customFormat="1" x14ac:dyDescent="0.25">
      <c r="A193"/>
      <c r="B193"/>
      <c r="C193"/>
      <c r="D193"/>
      <c r="E193"/>
      <c r="G193"/>
      <c r="H193"/>
      <c r="I193"/>
      <c r="J193"/>
      <c r="K193"/>
      <c r="L193"/>
      <c r="M193"/>
      <c r="N193"/>
      <c r="O193"/>
      <c r="P193"/>
      <c r="Q193"/>
      <c r="R193"/>
    </row>
    <row r="194" spans="1:18" s="2" customFormat="1" x14ac:dyDescent="0.25">
      <c r="A194"/>
      <c r="B194"/>
      <c r="C194"/>
      <c r="D194"/>
      <c r="E194"/>
      <c r="G194"/>
      <c r="H194"/>
      <c r="I194"/>
      <c r="J194"/>
      <c r="K194"/>
      <c r="L194"/>
      <c r="M194"/>
      <c r="N194"/>
      <c r="O194"/>
      <c r="P194"/>
      <c r="Q194"/>
      <c r="R194"/>
    </row>
    <row r="195" spans="1:18" s="2" customFormat="1" x14ac:dyDescent="0.25">
      <c r="A195"/>
      <c r="B195"/>
      <c r="C195"/>
      <c r="D195"/>
      <c r="E195"/>
      <c r="G195"/>
      <c r="H195"/>
      <c r="I195"/>
      <c r="J195"/>
      <c r="K195"/>
      <c r="L195"/>
      <c r="M195"/>
      <c r="N195"/>
      <c r="O195"/>
      <c r="P195"/>
      <c r="Q195"/>
      <c r="R195"/>
    </row>
    <row r="196" spans="1:18" s="2" customFormat="1" x14ac:dyDescent="0.25">
      <c r="A196"/>
      <c r="B196"/>
      <c r="C196"/>
      <c r="D196"/>
      <c r="E196"/>
      <c r="G196"/>
      <c r="H196"/>
      <c r="I196"/>
      <c r="J196"/>
      <c r="K196"/>
      <c r="L196"/>
      <c r="M196"/>
      <c r="N196"/>
      <c r="O196"/>
      <c r="P196"/>
      <c r="Q196"/>
      <c r="R196"/>
    </row>
    <row r="197" spans="1:18" s="2" customFormat="1" x14ac:dyDescent="0.25">
      <c r="A197"/>
      <c r="B197"/>
      <c r="C197"/>
      <c r="D197"/>
      <c r="E197"/>
      <c r="G197"/>
      <c r="H197"/>
      <c r="I197"/>
      <c r="J197"/>
      <c r="K197"/>
      <c r="L197"/>
      <c r="M197"/>
      <c r="N197"/>
      <c r="O197"/>
      <c r="P197"/>
      <c r="Q197"/>
      <c r="R197"/>
    </row>
    <row r="198" spans="1:18" s="2" customFormat="1" x14ac:dyDescent="0.25">
      <c r="A198"/>
      <c r="B198"/>
      <c r="C198"/>
      <c r="D198"/>
      <c r="E198"/>
      <c r="G198"/>
      <c r="H198"/>
      <c r="I198"/>
      <c r="J198"/>
      <c r="K198"/>
      <c r="L198"/>
      <c r="M198"/>
      <c r="N198"/>
      <c r="O198"/>
      <c r="P198"/>
      <c r="Q198"/>
      <c r="R198"/>
    </row>
    <row r="199" spans="1:18" s="2" customFormat="1" x14ac:dyDescent="0.25">
      <c r="A199"/>
      <c r="B199"/>
      <c r="C199"/>
      <c r="D199"/>
      <c r="E199"/>
      <c r="G199"/>
      <c r="H199"/>
      <c r="I199"/>
      <c r="J199"/>
      <c r="K199"/>
      <c r="L199"/>
      <c r="M199"/>
      <c r="N199"/>
      <c r="O199"/>
      <c r="P199"/>
      <c r="Q199"/>
      <c r="R199"/>
    </row>
    <row r="200" spans="1:18" s="2" customFormat="1" x14ac:dyDescent="0.25">
      <c r="A200"/>
      <c r="B200"/>
      <c r="C200"/>
      <c r="D200"/>
      <c r="E200"/>
      <c r="G200"/>
      <c r="H200"/>
      <c r="I200"/>
      <c r="J200"/>
      <c r="K200"/>
      <c r="L200"/>
      <c r="M200"/>
      <c r="N200"/>
      <c r="O200"/>
      <c r="P200"/>
      <c r="Q200"/>
      <c r="R200"/>
    </row>
    <row r="201" spans="1:18" s="2" customFormat="1" x14ac:dyDescent="0.25">
      <c r="A201"/>
      <c r="B201"/>
      <c r="C201"/>
      <c r="D201"/>
      <c r="E201"/>
      <c r="G201"/>
      <c r="H201"/>
      <c r="I201"/>
      <c r="J201"/>
      <c r="K201"/>
      <c r="L201"/>
      <c r="M201"/>
      <c r="N201"/>
      <c r="O201"/>
      <c r="P201"/>
      <c r="Q201"/>
      <c r="R201"/>
    </row>
    <row r="202" spans="1:18" s="2" customFormat="1" x14ac:dyDescent="0.25">
      <c r="A202"/>
      <c r="B202"/>
      <c r="C202"/>
      <c r="D202"/>
      <c r="E202"/>
      <c r="G202"/>
      <c r="H202"/>
      <c r="I202"/>
      <c r="J202"/>
      <c r="K202"/>
      <c r="L202"/>
      <c r="M202"/>
      <c r="N202"/>
      <c r="O202"/>
      <c r="P202"/>
      <c r="Q202"/>
      <c r="R202"/>
    </row>
    <row r="203" spans="1:18" s="2" customFormat="1" x14ac:dyDescent="0.25">
      <c r="A203"/>
      <c r="B203"/>
      <c r="C203"/>
      <c r="D203"/>
      <c r="E203"/>
      <c r="G203"/>
      <c r="H203"/>
      <c r="I203"/>
      <c r="J203"/>
      <c r="K203"/>
      <c r="L203"/>
      <c r="M203"/>
      <c r="N203"/>
      <c r="O203"/>
      <c r="P203"/>
      <c r="Q203"/>
      <c r="R203"/>
    </row>
    <row r="204" spans="1:18" s="2" customFormat="1" x14ac:dyDescent="0.25">
      <c r="A204"/>
      <c r="B204"/>
      <c r="C204"/>
      <c r="D204"/>
      <c r="E204"/>
      <c r="G204"/>
      <c r="H204"/>
      <c r="I204"/>
      <c r="J204"/>
      <c r="K204"/>
      <c r="L204"/>
      <c r="M204"/>
      <c r="N204"/>
      <c r="O204"/>
      <c r="P204"/>
      <c r="Q204"/>
      <c r="R204"/>
    </row>
    <row r="205" spans="1:18" s="2" customFormat="1" x14ac:dyDescent="0.25">
      <c r="A205"/>
      <c r="B205"/>
      <c r="C205"/>
      <c r="D205"/>
      <c r="E205"/>
      <c r="G205"/>
      <c r="H205"/>
      <c r="I205"/>
      <c r="J205"/>
      <c r="K205"/>
      <c r="L205"/>
      <c r="M205"/>
      <c r="N205"/>
      <c r="O205"/>
      <c r="P205"/>
      <c r="Q205"/>
      <c r="R205"/>
    </row>
    <row r="206" spans="1:18" s="2" customFormat="1" x14ac:dyDescent="0.25">
      <c r="A206"/>
      <c r="B206"/>
      <c r="C206"/>
      <c r="D206"/>
      <c r="E206"/>
      <c r="G206"/>
      <c r="H206"/>
      <c r="I206"/>
      <c r="J206"/>
      <c r="K206"/>
      <c r="L206"/>
      <c r="M206"/>
      <c r="N206"/>
      <c r="O206"/>
      <c r="P206"/>
      <c r="Q206"/>
      <c r="R206"/>
    </row>
    <row r="207" spans="1:18" s="2" customFormat="1" x14ac:dyDescent="0.25">
      <c r="A207"/>
      <c r="B207"/>
      <c r="C207"/>
      <c r="D207"/>
      <c r="E207"/>
      <c r="G207"/>
      <c r="H207"/>
      <c r="I207"/>
      <c r="J207"/>
      <c r="K207"/>
      <c r="L207"/>
      <c r="M207"/>
      <c r="N207"/>
      <c r="O207"/>
      <c r="P207"/>
      <c r="Q207"/>
      <c r="R207"/>
    </row>
    <row r="208" spans="1:18" s="2" customFormat="1" x14ac:dyDescent="0.25">
      <c r="A208"/>
      <c r="B208"/>
      <c r="C208"/>
      <c r="D208"/>
      <c r="E208"/>
      <c r="G208"/>
      <c r="H208"/>
      <c r="I208"/>
      <c r="J208"/>
      <c r="K208"/>
      <c r="L208"/>
      <c r="M208"/>
      <c r="N208"/>
      <c r="O208"/>
      <c r="P208"/>
      <c r="Q208"/>
      <c r="R208"/>
    </row>
    <row r="209" spans="1:18" s="2" customFormat="1" x14ac:dyDescent="0.25">
      <c r="A209"/>
      <c r="B209"/>
      <c r="C209"/>
      <c r="D209"/>
      <c r="E209"/>
      <c r="G209"/>
      <c r="H209"/>
      <c r="I209"/>
      <c r="J209"/>
      <c r="K209"/>
      <c r="L209"/>
      <c r="M209"/>
      <c r="N209"/>
      <c r="O209"/>
      <c r="P209"/>
      <c r="Q209"/>
      <c r="R209"/>
    </row>
    <row r="210" spans="1:18" s="2" customFormat="1" x14ac:dyDescent="0.25">
      <c r="A210"/>
      <c r="B210"/>
      <c r="C210"/>
      <c r="D210"/>
      <c r="E210"/>
      <c r="G210"/>
      <c r="H210"/>
      <c r="I210"/>
      <c r="J210"/>
      <c r="K210"/>
      <c r="L210"/>
      <c r="M210"/>
      <c r="N210"/>
      <c r="O210"/>
      <c r="P210"/>
      <c r="Q210"/>
      <c r="R210"/>
    </row>
    <row r="211" spans="1:18" s="2" customFormat="1" x14ac:dyDescent="0.25">
      <c r="A211"/>
      <c r="B211"/>
      <c r="C211"/>
      <c r="D211"/>
      <c r="E211"/>
      <c r="G211"/>
      <c r="H211"/>
      <c r="I211"/>
      <c r="J211"/>
      <c r="K211"/>
      <c r="L211"/>
      <c r="M211"/>
      <c r="N211"/>
      <c r="O211"/>
      <c r="P211"/>
      <c r="Q211"/>
      <c r="R211"/>
    </row>
    <row r="212" spans="1:18" s="2" customFormat="1" x14ac:dyDescent="0.25">
      <c r="A212"/>
      <c r="B212"/>
      <c r="C212"/>
      <c r="D212"/>
      <c r="E212"/>
      <c r="G212"/>
      <c r="H212"/>
      <c r="I212"/>
      <c r="J212"/>
      <c r="K212"/>
      <c r="L212"/>
      <c r="M212"/>
      <c r="N212"/>
      <c r="O212"/>
      <c r="P212"/>
      <c r="Q212"/>
      <c r="R212"/>
    </row>
    <row r="213" spans="1:18" s="2" customFormat="1" x14ac:dyDescent="0.25">
      <c r="A213"/>
      <c r="B213"/>
      <c r="C213"/>
      <c r="D213"/>
      <c r="E213"/>
      <c r="G213"/>
      <c r="H213"/>
      <c r="I213"/>
      <c r="J213"/>
      <c r="K213"/>
      <c r="L213"/>
      <c r="M213"/>
      <c r="N213"/>
      <c r="O213"/>
      <c r="P213"/>
      <c r="Q213"/>
      <c r="R213"/>
    </row>
    <row r="214" spans="1:18" s="2" customFormat="1" x14ac:dyDescent="0.25">
      <c r="A214"/>
      <c r="B214"/>
      <c r="C214"/>
      <c r="D214"/>
      <c r="E214"/>
      <c r="G214"/>
      <c r="H214"/>
      <c r="I214"/>
      <c r="J214"/>
      <c r="K214"/>
      <c r="L214"/>
      <c r="M214"/>
      <c r="N214"/>
      <c r="O214"/>
      <c r="P214"/>
      <c r="Q214"/>
      <c r="R214"/>
    </row>
    <row r="215" spans="1:18" s="2" customFormat="1" x14ac:dyDescent="0.25">
      <c r="A215"/>
      <c r="B215"/>
      <c r="C215"/>
      <c r="D215"/>
      <c r="E215"/>
      <c r="G215"/>
      <c r="H215"/>
      <c r="I215"/>
      <c r="J215"/>
      <c r="K215"/>
      <c r="L215"/>
      <c r="M215"/>
      <c r="N215"/>
      <c r="O215"/>
      <c r="P215"/>
      <c r="Q215"/>
      <c r="R215"/>
    </row>
    <row r="216" spans="1:18" s="2" customFormat="1" x14ac:dyDescent="0.25">
      <c r="A216"/>
      <c r="B216"/>
      <c r="C216"/>
      <c r="D216"/>
      <c r="E216"/>
      <c r="G216"/>
      <c r="H216"/>
      <c r="I216"/>
      <c r="J216"/>
      <c r="K216"/>
      <c r="L216"/>
      <c r="M216"/>
      <c r="N216"/>
      <c r="O216"/>
      <c r="P216"/>
      <c r="Q216"/>
      <c r="R216"/>
    </row>
    <row r="217" spans="1:18" s="2" customFormat="1" x14ac:dyDescent="0.25">
      <c r="A217"/>
      <c r="B217"/>
      <c r="C217"/>
      <c r="D217"/>
      <c r="E217"/>
      <c r="G217"/>
      <c r="H217"/>
      <c r="I217"/>
      <c r="J217"/>
      <c r="K217"/>
      <c r="L217"/>
      <c r="M217"/>
      <c r="N217"/>
      <c r="O217"/>
      <c r="P217"/>
      <c r="Q217"/>
      <c r="R217"/>
    </row>
    <row r="218" spans="1:18" s="2" customFormat="1" x14ac:dyDescent="0.25">
      <c r="A218"/>
      <c r="B218"/>
      <c r="C218"/>
      <c r="D218"/>
      <c r="E218"/>
      <c r="G218"/>
      <c r="H218"/>
      <c r="I218"/>
      <c r="J218"/>
      <c r="K218"/>
      <c r="L218"/>
      <c r="M218"/>
      <c r="N218"/>
      <c r="O218"/>
      <c r="P218"/>
      <c r="Q218"/>
      <c r="R218"/>
    </row>
    <row r="219" spans="1:18" s="2" customFormat="1" x14ac:dyDescent="0.25">
      <c r="A219"/>
      <c r="B219"/>
      <c r="C219"/>
      <c r="D219"/>
      <c r="E219"/>
      <c r="G219"/>
      <c r="H219"/>
      <c r="I219"/>
      <c r="J219"/>
      <c r="K219"/>
      <c r="L219"/>
      <c r="M219"/>
      <c r="N219"/>
      <c r="O219"/>
      <c r="P219"/>
      <c r="Q219"/>
      <c r="R219"/>
    </row>
    <row r="220" spans="1:18" s="2" customFormat="1" x14ac:dyDescent="0.25">
      <c r="A220"/>
      <c r="B220"/>
      <c r="C220"/>
      <c r="D220"/>
      <c r="E220"/>
      <c r="G220"/>
      <c r="H220"/>
      <c r="I220"/>
      <c r="J220"/>
      <c r="K220"/>
      <c r="L220"/>
      <c r="M220"/>
      <c r="N220"/>
      <c r="O220"/>
      <c r="P220"/>
      <c r="Q220"/>
      <c r="R220"/>
    </row>
    <row r="221" spans="1:18" s="2" customFormat="1" x14ac:dyDescent="0.25">
      <c r="A221"/>
      <c r="B221"/>
      <c r="C221"/>
      <c r="D221"/>
      <c r="E221"/>
      <c r="G221"/>
      <c r="H221"/>
      <c r="I221"/>
      <c r="J221"/>
      <c r="K221"/>
      <c r="L221"/>
      <c r="M221"/>
      <c r="N221"/>
      <c r="O221"/>
      <c r="P221"/>
      <c r="Q221"/>
      <c r="R221"/>
    </row>
    <row r="222" spans="1:18" s="2" customFormat="1" x14ac:dyDescent="0.25">
      <c r="A222"/>
      <c r="B222"/>
      <c r="C222"/>
      <c r="D222"/>
      <c r="E222"/>
      <c r="G222"/>
      <c r="H222"/>
      <c r="I222"/>
      <c r="J222"/>
      <c r="K222"/>
      <c r="L222"/>
      <c r="M222"/>
      <c r="N222"/>
      <c r="O222"/>
      <c r="P222"/>
      <c r="Q222"/>
      <c r="R222"/>
    </row>
    <row r="223" spans="1:18" s="2" customFormat="1" x14ac:dyDescent="0.25">
      <c r="A223"/>
      <c r="B223"/>
      <c r="C223"/>
      <c r="D223"/>
      <c r="E223"/>
      <c r="G223"/>
      <c r="H223"/>
      <c r="I223"/>
      <c r="J223"/>
      <c r="K223"/>
      <c r="L223"/>
      <c r="M223"/>
      <c r="N223"/>
      <c r="O223"/>
      <c r="P223"/>
      <c r="Q223"/>
      <c r="R223"/>
    </row>
    <row r="224" spans="1:18" s="2" customFormat="1" x14ac:dyDescent="0.25">
      <c r="A224"/>
      <c r="B224"/>
      <c r="C224"/>
      <c r="D224"/>
      <c r="E224"/>
      <c r="G224"/>
      <c r="H224"/>
      <c r="I224"/>
      <c r="J224"/>
      <c r="K224"/>
      <c r="L224"/>
      <c r="M224"/>
      <c r="N224"/>
      <c r="O224"/>
      <c r="P224"/>
      <c r="Q224"/>
      <c r="R224"/>
    </row>
    <row r="225" spans="1:18" s="2" customFormat="1" x14ac:dyDescent="0.25">
      <c r="A225"/>
      <c r="B225"/>
      <c r="C225"/>
      <c r="D225"/>
      <c r="E225"/>
      <c r="G225"/>
      <c r="H225"/>
      <c r="I225"/>
      <c r="J225"/>
      <c r="K225"/>
      <c r="L225"/>
      <c r="M225"/>
      <c r="N225"/>
      <c r="O225"/>
      <c r="P225"/>
      <c r="Q225"/>
      <c r="R225"/>
    </row>
    <row r="226" spans="1:18" s="2" customFormat="1" x14ac:dyDescent="0.25">
      <c r="A226"/>
      <c r="B226"/>
      <c r="C226"/>
      <c r="D226"/>
      <c r="E226"/>
      <c r="G226"/>
      <c r="H226"/>
      <c r="I226"/>
      <c r="J226"/>
      <c r="K226"/>
      <c r="L226"/>
      <c r="M226"/>
      <c r="N226"/>
      <c r="O226"/>
      <c r="P226"/>
      <c r="Q226"/>
      <c r="R226"/>
    </row>
    <row r="227" spans="1:18" s="2" customFormat="1" x14ac:dyDescent="0.25">
      <c r="A227"/>
      <c r="B227"/>
      <c r="C227"/>
      <c r="D227"/>
      <c r="E227"/>
      <c r="G227"/>
      <c r="H227"/>
      <c r="I227"/>
      <c r="J227"/>
      <c r="K227"/>
      <c r="L227"/>
      <c r="M227"/>
      <c r="N227"/>
      <c r="O227"/>
      <c r="P227"/>
      <c r="Q227"/>
      <c r="R227"/>
    </row>
    <row r="228" spans="1:18" s="2" customFormat="1" x14ac:dyDescent="0.25">
      <c r="A228"/>
      <c r="B228"/>
      <c r="C228"/>
      <c r="D228"/>
      <c r="E228"/>
      <c r="G228"/>
      <c r="H228"/>
      <c r="I228"/>
      <c r="J228"/>
      <c r="K228"/>
      <c r="L228"/>
      <c r="M228"/>
      <c r="N228"/>
      <c r="O228"/>
      <c r="P228"/>
      <c r="Q228"/>
      <c r="R228"/>
    </row>
    <row r="229" spans="1:18" s="2" customFormat="1" x14ac:dyDescent="0.25">
      <c r="A229"/>
      <c r="B229"/>
      <c r="C229"/>
      <c r="D229"/>
      <c r="E229"/>
      <c r="G229"/>
      <c r="H229"/>
      <c r="I229"/>
      <c r="J229"/>
      <c r="K229"/>
      <c r="L229"/>
      <c r="M229"/>
      <c r="N229"/>
      <c r="O229"/>
      <c r="P229"/>
      <c r="Q229"/>
      <c r="R229"/>
    </row>
  </sheetData>
  <sheetProtection algorithmName="SHA-512" hashValue="3iYBVN0KiJregTT9hCBzBwtteCQxEFlPwaf9xWI3QaqVFjSgRZoy+bGSdwbdM8TQbQMxRlejLuz4wNMe0ZkKEQ==" saltValue="uNlGIMR51YqDbBDgCd3+6Q==" spinCount="100000" sheet="1" objects="1" scenarios="1" autoFilter="0" pivotTables="0"/>
  <mergeCells count="1">
    <mergeCell ref="A2:R2"/>
  </mergeCells>
  <pageMargins left="0.2" right="0.18" top="0.91666666666666663" bottom="0.75" header="0.3" footer="0.3"/>
  <pageSetup scale="69" orientation="landscape" horizontalDpi="1200" verticalDpi="1200" r:id="rId1"/>
  <headerFooter>
    <oddHeader>&amp;C&amp;"-,Bold"&amp;14Summary Table Report&amp;R&amp;G</oddHeader>
    <oddFooter>&amp;LMSY4_STR047</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0"/>
  <sheetViews>
    <sheetView showGridLines="0" view="pageLayout" zoomScaleNormal="100" workbookViewId="0">
      <selection activeCell="C19" sqref="C19"/>
    </sheetView>
  </sheetViews>
  <sheetFormatPr defaultRowHeight="15" x14ac:dyDescent="0.25"/>
  <cols>
    <col min="1" max="1" width="12.7109375" customWidth="1"/>
    <col min="2" max="2" width="33.5703125" customWidth="1"/>
    <col min="3" max="3" width="40.140625" customWidth="1"/>
    <col min="4" max="4" width="9.140625" style="2" customWidth="1"/>
  </cols>
  <sheetData>
    <row r="1" spans="1:3" ht="15.75" thickBot="1" x14ac:dyDescent="0.3"/>
    <row r="2" spans="1:3" x14ac:dyDescent="0.25">
      <c r="A2" s="157" t="str">
        <f>CONCATENATE("Table 9. Days Supplied per ", B4, " User by Year and Sex")</f>
        <v>Table 9. Days Supplied per DARIFENACIN HYDROBROMIDE User by Year and Sex</v>
      </c>
      <c r="B2" s="158"/>
      <c r="C2" s="159"/>
    </row>
    <row r="3" spans="1:3" ht="15.75" thickBot="1" x14ac:dyDescent="0.3">
      <c r="A3" s="11"/>
      <c r="B3" s="12"/>
      <c r="C3" s="26"/>
    </row>
    <row r="4" spans="1:3" ht="28.5" customHeight="1" x14ac:dyDescent="0.25">
      <c r="A4" s="91" t="s">
        <v>10</v>
      </c>
      <c r="B4" s="71" t="s">
        <v>3</v>
      </c>
      <c r="C4" s="27" t="s">
        <v>68</v>
      </c>
    </row>
    <row r="5" spans="1:3" x14ac:dyDescent="0.25">
      <c r="A5" s="6"/>
      <c r="B5" s="7"/>
      <c r="C5" s="28"/>
    </row>
    <row r="6" spans="1:3" x14ac:dyDescent="0.25">
      <c r="A6" s="67" t="s">
        <v>15</v>
      </c>
      <c r="B6" s="67" t="s">
        <v>0</v>
      </c>
      <c r="C6" s="102"/>
    </row>
    <row r="7" spans="1:3" x14ac:dyDescent="0.25">
      <c r="A7" s="67" t="s">
        <v>8</v>
      </c>
      <c r="B7" s="80" t="s">
        <v>1</v>
      </c>
      <c r="C7" s="82" t="s">
        <v>7</v>
      </c>
    </row>
    <row r="8" spans="1:3" x14ac:dyDescent="0.25">
      <c r="A8" s="65">
        <v>2000</v>
      </c>
      <c r="B8" s="94" t="s">
        <v>21</v>
      </c>
      <c r="C8" s="95" t="s">
        <v>21</v>
      </c>
    </row>
    <row r="9" spans="1:3" x14ac:dyDescent="0.25">
      <c r="A9" s="89">
        <v>2001</v>
      </c>
      <c r="B9" s="96" t="s">
        <v>21</v>
      </c>
      <c r="C9" s="97" t="s">
        <v>21</v>
      </c>
    </row>
    <row r="10" spans="1:3" x14ac:dyDescent="0.25">
      <c r="A10" s="89">
        <v>2002</v>
      </c>
      <c r="B10" s="96" t="s">
        <v>21</v>
      </c>
      <c r="C10" s="97" t="s">
        <v>21</v>
      </c>
    </row>
    <row r="11" spans="1:3" x14ac:dyDescent="0.25">
      <c r="A11" s="89">
        <v>2003</v>
      </c>
      <c r="B11" s="96" t="s">
        <v>21</v>
      </c>
      <c r="C11" s="97" t="s">
        <v>21</v>
      </c>
    </row>
    <row r="12" spans="1:3" x14ac:dyDescent="0.25">
      <c r="A12" s="89">
        <v>2004</v>
      </c>
      <c r="B12" s="96" t="s">
        <v>21</v>
      </c>
      <c r="C12" s="97" t="s">
        <v>21</v>
      </c>
    </row>
    <row r="13" spans="1:3" x14ac:dyDescent="0.25">
      <c r="A13" s="89">
        <v>2005</v>
      </c>
      <c r="B13" s="96">
        <v>80.040650406504071</v>
      </c>
      <c r="C13" s="97">
        <v>79.272727272727266</v>
      </c>
    </row>
    <row r="14" spans="1:3" x14ac:dyDescent="0.25">
      <c r="A14" s="89">
        <v>2006</v>
      </c>
      <c r="B14" s="96">
        <v>118.18940870695256</v>
      </c>
      <c r="C14" s="97">
        <v>104.88063167673015</v>
      </c>
    </row>
    <row r="15" spans="1:3" x14ac:dyDescent="0.25">
      <c r="A15" s="89">
        <v>2007</v>
      </c>
      <c r="B15" s="96">
        <v>119.22783048703353</v>
      </c>
      <c r="C15" s="97">
        <v>113.90230574436892</v>
      </c>
    </row>
    <row r="16" spans="1:3" x14ac:dyDescent="0.25">
      <c r="A16" s="89">
        <v>2008</v>
      </c>
      <c r="B16" s="96">
        <v>139.40942232192933</v>
      </c>
      <c r="C16" s="97">
        <v>130.70635445970544</v>
      </c>
    </row>
    <row r="17" spans="1:3" x14ac:dyDescent="0.25">
      <c r="A17" s="89">
        <v>2009</v>
      </c>
      <c r="B17" s="96">
        <v>155.32989505247377</v>
      </c>
      <c r="C17" s="97">
        <v>143.50406193252414</v>
      </c>
    </row>
    <row r="18" spans="1:3" x14ac:dyDescent="0.25">
      <c r="A18" s="89">
        <v>2010</v>
      </c>
      <c r="B18" s="96">
        <v>164.06655112651646</v>
      </c>
      <c r="C18" s="97">
        <v>154.66603266950099</v>
      </c>
    </row>
    <row r="19" spans="1:3" x14ac:dyDescent="0.25">
      <c r="A19" s="89">
        <v>2011</v>
      </c>
      <c r="B19" s="96">
        <v>166.92321829691647</v>
      </c>
      <c r="C19" s="97">
        <v>156.62997064318122</v>
      </c>
    </row>
    <row r="20" spans="1:3" x14ac:dyDescent="0.25">
      <c r="A20" s="90">
        <v>2012</v>
      </c>
      <c r="B20" s="98">
        <v>142.47040152356769</v>
      </c>
      <c r="C20" s="100">
        <v>133.56398257221235</v>
      </c>
    </row>
  </sheetData>
  <sheetProtection algorithmName="SHA-512" hashValue="DjgvYejOZX9eaZ0AWgtwX4OjGux4Xtvx/WzHNvFMqG1An0/yQboAtSFzTuPcJ/IK3gxW+DhldsAlboOWAu/2IA==" saltValue="A+YZs0H2OHaKfGydZeM9IQ==" spinCount="100000" sheet="1" objects="1" scenarios="1" autoFilter="0" pivotTables="0"/>
  <mergeCells count="1">
    <mergeCell ref="A2:C2"/>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9"/>
  <sheetViews>
    <sheetView showGridLines="0" view="pageLayout" zoomScaleNormal="100" workbookViewId="0">
      <selection activeCell="O30" sqref="O30"/>
    </sheetView>
  </sheetViews>
  <sheetFormatPr defaultRowHeight="15" x14ac:dyDescent="0.25"/>
  <cols>
    <col min="1" max="1" width="12.7109375" customWidth="1"/>
    <col min="2" max="2" width="25.28515625" customWidth="1"/>
    <col min="3" max="3" width="6.5703125" bestFit="1" customWidth="1"/>
    <col min="4" max="5" width="5.5703125" style="2" bestFit="1" customWidth="1"/>
    <col min="6" max="6" width="4" style="2" bestFit="1" customWidth="1"/>
    <col min="7" max="7" width="4" bestFit="1" customWidth="1"/>
    <col min="8" max="8" width="5.5703125" bestFit="1" customWidth="1"/>
    <col min="9" max="9" width="7.5703125" bestFit="1" customWidth="1"/>
    <col min="10" max="10" width="4" bestFit="1" customWidth="1"/>
    <col min="11" max="12" width="5.5703125" bestFit="1" customWidth="1"/>
    <col min="13" max="13" width="4" bestFit="1" customWidth="1"/>
    <col min="14" max="14" width="5.5703125" bestFit="1" customWidth="1"/>
    <col min="15" max="15" width="4" bestFit="1" customWidth="1"/>
    <col min="16" max="16" width="6.5703125" bestFit="1" customWidth="1"/>
    <col min="17" max="17" width="5.5703125" bestFit="1" customWidth="1"/>
    <col min="18" max="18" width="6.5703125" bestFit="1" customWidth="1"/>
  </cols>
  <sheetData>
    <row r="1" spans="1:18" ht="15.75" thickBot="1" x14ac:dyDescent="0.3"/>
    <row r="2" spans="1:18" x14ac:dyDescent="0.25">
      <c r="A2" s="162" t="str">
        <f>CONCATENATE("Figure 8. Days Supplied per ", 'Table 9'!B4, " User by Year and Sex")</f>
        <v>Figure 8. Days Supplied per DARIFENACIN HYDROBROMIDE User by Year and Sex</v>
      </c>
      <c r="B2" s="163"/>
      <c r="C2" s="163"/>
      <c r="D2" s="163"/>
      <c r="E2" s="163"/>
      <c r="F2" s="164"/>
      <c r="G2" s="164"/>
      <c r="H2" s="164"/>
      <c r="I2" s="164"/>
      <c r="J2" s="164"/>
      <c r="K2" s="164"/>
      <c r="L2" s="164"/>
      <c r="M2" s="164"/>
      <c r="N2" s="164"/>
      <c r="O2" s="164"/>
      <c r="P2" s="164"/>
      <c r="Q2" s="164"/>
      <c r="R2" s="165"/>
    </row>
    <row r="3" spans="1:18" x14ac:dyDescent="0.25">
      <c r="A3" s="1"/>
      <c r="B3" s="4"/>
      <c r="C3" s="4"/>
      <c r="D3" s="4"/>
      <c r="E3" s="4"/>
      <c r="F3" s="5"/>
      <c r="G3" s="4"/>
      <c r="H3" s="4"/>
      <c r="I3" s="4"/>
      <c r="J3" s="4"/>
      <c r="K3" s="4"/>
      <c r="L3" s="4"/>
      <c r="M3" s="4"/>
      <c r="N3" s="4"/>
      <c r="O3" s="4"/>
      <c r="P3" s="4"/>
      <c r="Q3" s="4"/>
      <c r="R3" s="35"/>
    </row>
    <row r="4" spans="1:18" x14ac:dyDescent="0.25">
      <c r="A4" s="1"/>
      <c r="B4" s="4"/>
      <c r="C4" s="4"/>
      <c r="D4" s="4"/>
      <c r="E4" s="4"/>
      <c r="F4" s="5"/>
      <c r="G4" s="4"/>
      <c r="H4" s="4"/>
      <c r="I4" s="4"/>
      <c r="J4" s="4"/>
      <c r="K4" s="4"/>
      <c r="L4" s="4"/>
      <c r="M4" s="4"/>
      <c r="N4" s="4"/>
      <c r="O4" s="4"/>
      <c r="P4" s="4"/>
      <c r="Q4" s="4"/>
      <c r="R4" s="35"/>
    </row>
    <row r="5" spans="1:18" x14ac:dyDescent="0.25">
      <c r="A5" s="1"/>
      <c r="B5" s="4"/>
      <c r="C5" s="4"/>
      <c r="D5" s="4"/>
      <c r="E5" s="4"/>
      <c r="F5" s="5"/>
      <c r="G5" s="4"/>
      <c r="H5" s="4"/>
      <c r="I5" s="4"/>
      <c r="J5" s="4"/>
      <c r="K5" s="4"/>
      <c r="L5" s="4"/>
      <c r="M5" s="4"/>
      <c r="N5" s="4"/>
      <c r="O5" s="4"/>
      <c r="P5" s="4"/>
      <c r="Q5" s="4"/>
      <c r="R5" s="35"/>
    </row>
    <row r="6" spans="1:18" x14ac:dyDescent="0.25">
      <c r="A6" s="1"/>
      <c r="B6" s="4"/>
      <c r="C6" s="4"/>
      <c r="D6" s="4"/>
      <c r="E6" s="4"/>
      <c r="F6" s="5"/>
      <c r="G6" s="4"/>
      <c r="H6" s="4"/>
      <c r="I6" s="4"/>
      <c r="J6" s="4"/>
      <c r="K6" s="4"/>
      <c r="L6" s="4"/>
      <c r="M6" s="4"/>
      <c r="N6" s="4"/>
      <c r="O6" s="4"/>
      <c r="P6" s="4"/>
      <c r="Q6" s="4"/>
      <c r="R6" s="35"/>
    </row>
    <row r="7" spans="1:18" x14ac:dyDescent="0.25">
      <c r="A7" s="1"/>
      <c r="B7" s="4"/>
      <c r="C7" s="4"/>
      <c r="D7" s="4"/>
      <c r="E7" s="4"/>
      <c r="F7" s="5"/>
      <c r="G7" s="4"/>
      <c r="H7" s="4"/>
      <c r="I7" s="4"/>
      <c r="J7" s="4"/>
      <c r="K7" s="4"/>
      <c r="L7" s="4"/>
      <c r="M7" s="4"/>
      <c r="N7" s="4"/>
      <c r="O7" s="4"/>
      <c r="P7" s="4"/>
      <c r="Q7" s="4"/>
      <c r="R7" s="35"/>
    </row>
    <row r="8" spans="1:18" x14ac:dyDescent="0.25">
      <c r="A8" s="1"/>
      <c r="B8" s="4"/>
      <c r="C8" s="4"/>
      <c r="D8" s="4"/>
      <c r="E8" s="4"/>
      <c r="F8" s="5"/>
      <c r="G8" s="4"/>
      <c r="H8" s="4"/>
      <c r="I8" s="4"/>
      <c r="J8" s="4"/>
      <c r="K8" s="4"/>
      <c r="L8" s="4"/>
      <c r="M8" s="4"/>
      <c r="N8" s="4"/>
      <c r="O8" s="4"/>
      <c r="P8" s="4"/>
      <c r="Q8" s="4"/>
      <c r="R8" s="35"/>
    </row>
    <row r="9" spans="1:18" x14ac:dyDescent="0.25">
      <c r="A9" s="1"/>
      <c r="B9" s="4"/>
      <c r="C9" s="4"/>
      <c r="D9" s="4"/>
      <c r="E9" s="4"/>
      <c r="F9" s="5"/>
      <c r="G9" s="4"/>
      <c r="H9" s="4"/>
      <c r="I9" s="4"/>
      <c r="J9" s="4"/>
      <c r="K9" s="4"/>
      <c r="L9" s="4"/>
      <c r="M9" s="4"/>
      <c r="N9" s="4"/>
      <c r="O9" s="4"/>
      <c r="P9" s="4"/>
      <c r="Q9" s="4"/>
      <c r="R9" s="35"/>
    </row>
    <row r="10" spans="1:18" s="2" customFormat="1" x14ac:dyDescent="0.25">
      <c r="A10" s="1"/>
      <c r="B10" s="4"/>
      <c r="C10" s="4"/>
      <c r="D10" s="4"/>
      <c r="E10" s="4"/>
      <c r="F10" s="5"/>
      <c r="G10" s="4"/>
      <c r="H10" s="4"/>
      <c r="I10" s="4"/>
      <c r="J10" s="4"/>
      <c r="K10" s="4"/>
      <c r="L10" s="4"/>
      <c r="M10" s="4"/>
      <c r="N10" s="4"/>
      <c r="O10" s="4"/>
      <c r="P10" s="4"/>
      <c r="Q10" s="4"/>
      <c r="R10" s="35"/>
    </row>
    <row r="11" spans="1:18" s="2" customFormat="1" x14ac:dyDescent="0.25">
      <c r="A11" s="1"/>
      <c r="B11" s="4"/>
      <c r="C11" s="4"/>
      <c r="D11" s="4"/>
      <c r="E11" s="4"/>
      <c r="F11" s="5"/>
      <c r="G11" s="4"/>
      <c r="H11" s="4"/>
      <c r="I11" s="4"/>
      <c r="J11" s="4"/>
      <c r="K11" s="4"/>
      <c r="L11" s="4"/>
      <c r="M11" s="4"/>
      <c r="N11" s="4"/>
      <c r="O11" s="4"/>
      <c r="P11" s="4"/>
      <c r="Q11" s="4"/>
      <c r="R11" s="35"/>
    </row>
    <row r="12" spans="1:18" s="2" customFormat="1" x14ac:dyDescent="0.25">
      <c r="A12" s="1"/>
      <c r="B12" s="4"/>
      <c r="C12" s="4"/>
      <c r="D12" s="4"/>
      <c r="E12" s="4"/>
      <c r="F12" s="5"/>
      <c r="G12" s="4"/>
      <c r="H12" s="4"/>
      <c r="I12" s="4"/>
      <c r="J12" s="4"/>
      <c r="K12" s="4"/>
      <c r="L12" s="4"/>
      <c r="M12" s="4"/>
      <c r="N12" s="4"/>
      <c r="O12" s="4"/>
      <c r="P12" s="4"/>
      <c r="Q12" s="4"/>
      <c r="R12" s="35"/>
    </row>
    <row r="13" spans="1:18" s="2" customFormat="1" x14ac:dyDescent="0.25">
      <c r="A13" s="1"/>
      <c r="B13" s="4"/>
      <c r="C13" s="4"/>
      <c r="D13" s="4"/>
      <c r="E13" s="4"/>
      <c r="F13" s="5"/>
      <c r="G13" s="4"/>
      <c r="H13" s="4"/>
      <c r="I13" s="4"/>
      <c r="J13" s="4"/>
      <c r="K13" s="4"/>
      <c r="L13" s="4"/>
      <c r="M13" s="4"/>
      <c r="N13" s="4"/>
      <c r="O13" s="4"/>
      <c r="P13" s="4"/>
      <c r="Q13" s="4"/>
      <c r="R13" s="35"/>
    </row>
    <row r="14" spans="1:18" s="2" customFormat="1" x14ac:dyDescent="0.25">
      <c r="A14" s="1"/>
      <c r="B14" s="4"/>
      <c r="C14" s="4"/>
      <c r="D14" s="4"/>
      <c r="E14" s="4"/>
      <c r="F14" s="5"/>
      <c r="G14" s="4"/>
      <c r="H14" s="4"/>
      <c r="I14" s="4"/>
      <c r="J14" s="4"/>
      <c r="K14" s="4"/>
      <c r="L14" s="4"/>
      <c r="M14" s="4"/>
      <c r="N14" s="4"/>
      <c r="O14" s="4"/>
      <c r="P14" s="4"/>
      <c r="Q14" s="4"/>
      <c r="R14" s="35"/>
    </row>
    <row r="15" spans="1:18" s="2" customFormat="1" x14ac:dyDescent="0.25">
      <c r="A15" s="1"/>
      <c r="B15" s="4"/>
      <c r="C15" s="4"/>
      <c r="D15" s="4"/>
      <c r="E15" s="4"/>
      <c r="F15" s="5"/>
      <c r="G15" s="4"/>
      <c r="H15" s="4"/>
      <c r="I15" s="4"/>
      <c r="J15" s="4"/>
      <c r="K15" s="4"/>
      <c r="L15" s="4"/>
      <c r="M15" s="4"/>
      <c r="N15" s="4"/>
      <c r="O15" s="4"/>
      <c r="P15" s="4"/>
      <c r="Q15" s="4"/>
      <c r="R15" s="35"/>
    </row>
    <row r="16" spans="1:18" s="2" customFormat="1" x14ac:dyDescent="0.25">
      <c r="A16" s="1"/>
      <c r="B16" s="4"/>
      <c r="C16" s="4"/>
      <c r="D16" s="4"/>
      <c r="E16" s="4"/>
      <c r="F16" s="5"/>
      <c r="G16" s="4"/>
      <c r="H16" s="4"/>
      <c r="I16" s="4"/>
      <c r="J16" s="4"/>
      <c r="K16" s="4"/>
      <c r="L16" s="4"/>
      <c r="M16" s="4"/>
      <c r="N16" s="4"/>
      <c r="O16" s="4"/>
      <c r="P16" s="4"/>
      <c r="Q16" s="4"/>
      <c r="R16" s="35"/>
    </row>
    <row r="17" spans="1:18" s="2" customFormat="1" x14ac:dyDescent="0.25">
      <c r="A17" s="1"/>
      <c r="B17" s="4"/>
      <c r="C17" s="4"/>
      <c r="D17" s="4"/>
      <c r="E17" s="4"/>
      <c r="F17" s="5"/>
      <c r="G17" s="4"/>
      <c r="H17" s="4"/>
      <c r="I17" s="4"/>
      <c r="J17" s="4"/>
      <c r="K17" s="4"/>
      <c r="L17" s="4"/>
      <c r="M17" s="4"/>
      <c r="N17" s="4"/>
      <c r="O17" s="4"/>
      <c r="P17" s="4"/>
      <c r="Q17" s="4"/>
      <c r="R17" s="35"/>
    </row>
    <row r="18" spans="1:18" s="2" customFormat="1" x14ac:dyDescent="0.25">
      <c r="A18" s="1"/>
      <c r="B18" s="4"/>
      <c r="C18" s="4"/>
      <c r="D18" s="4"/>
      <c r="E18" s="4"/>
      <c r="F18" s="5"/>
      <c r="G18" s="4"/>
      <c r="H18" s="4"/>
      <c r="I18" s="4"/>
      <c r="J18" s="4"/>
      <c r="K18" s="4"/>
      <c r="L18" s="4"/>
      <c r="M18" s="4"/>
      <c r="N18" s="4"/>
      <c r="O18" s="4"/>
      <c r="P18" s="4"/>
      <c r="Q18" s="4"/>
      <c r="R18" s="35"/>
    </row>
    <row r="19" spans="1:18" s="2" customFormat="1" x14ac:dyDescent="0.25">
      <c r="A19" s="1"/>
      <c r="B19" s="4"/>
      <c r="C19" s="4"/>
      <c r="D19" s="4"/>
      <c r="E19" s="4"/>
      <c r="F19" s="5"/>
      <c r="G19" s="4"/>
      <c r="H19" s="4"/>
      <c r="I19" s="4"/>
      <c r="J19" s="4"/>
      <c r="K19" s="4"/>
      <c r="L19" s="4"/>
      <c r="M19" s="4"/>
      <c r="N19" s="4"/>
      <c r="O19" s="4"/>
      <c r="P19" s="4"/>
      <c r="Q19" s="4"/>
      <c r="R19" s="35"/>
    </row>
    <row r="20" spans="1:18" s="2" customFormat="1" x14ac:dyDescent="0.25">
      <c r="A20" s="1"/>
      <c r="B20" s="4"/>
      <c r="C20" s="4"/>
      <c r="D20" s="4"/>
      <c r="E20" s="4"/>
      <c r="F20" s="5"/>
      <c r="G20" s="4"/>
      <c r="H20" s="4"/>
      <c r="I20" s="4"/>
      <c r="J20" s="4"/>
      <c r="K20" s="4"/>
      <c r="L20" s="4"/>
      <c r="M20" s="4"/>
      <c r="N20" s="4"/>
      <c r="O20" s="4"/>
      <c r="P20" s="4"/>
      <c r="Q20" s="4"/>
      <c r="R20" s="35"/>
    </row>
    <row r="21" spans="1:18" s="2" customFormat="1" x14ac:dyDescent="0.25">
      <c r="A21" s="1"/>
      <c r="B21" s="4"/>
      <c r="C21" s="4"/>
      <c r="D21" s="4"/>
      <c r="E21" s="4"/>
      <c r="F21" s="5"/>
      <c r="G21" s="4"/>
      <c r="H21" s="4"/>
      <c r="I21" s="4"/>
      <c r="J21" s="4"/>
      <c r="K21" s="4"/>
      <c r="L21" s="4"/>
      <c r="M21" s="4"/>
      <c r="N21" s="4"/>
      <c r="O21" s="4"/>
      <c r="P21" s="4"/>
      <c r="Q21" s="4"/>
      <c r="R21" s="35"/>
    </row>
    <row r="22" spans="1:18" s="2" customFormat="1" x14ac:dyDescent="0.25">
      <c r="A22" s="1"/>
      <c r="B22" s="4"/>
      <c r="C22" s="4"/>
      <c r="D22" s="4"/>
      <c r="E22" s="4"/>
      <c r="F22" s="5"/>
      <c r="G22" s="4"/>
      <c r="H22" s="4"/>
      <c r="I22" s="4"/>
      <c r="J22" s="4"/>
      <c r="K22" s="4"/>
      <c r="L22" s="4"/>
      <c r="M22" s="4"/>
      <c r="N22" s="4"/>
      <c r="O22" s="4"/>
      <c r="P22" s="4"/>
      <c r="Q22" s="4"/>
      <c r="R22" s="35"/>
    </row>
    <row r="23" spans="1:18" s="2" customFormat="1" x14ac:dyDescent="0.25">
      <c r="A23" s="1"/>
      <c r="B23" s="4"/>
      <c r="C23" s="4"/>
      <c r="D23" s="4"/>
      <c r="E23" s="4"/>
      <c r="F23" s="5"/>
      <c r="G23" s="4"/>
      <c r="H23" s="4"/>
      <c r="I23" s="4"/>
      <c r="J23" s="4"/>
      <c r="K23" s="4"/>
      <c r="L23" s="4"/>
      <c r="M23" s="4"/>
      <c r="N23" s="4"/>
      <c r="O23" s="4"/>
      <c r="P23" s="4"/>
      <c r="Q23" s="4"/>
      <c r="R23" s="35"/>
    </row>
    <row r="24" spans="1:18" s="2" customFormat="1" x14ac:dyDescent="0.25">
      <c r="A24" s="1"/>
      <c r="B24" s="4"/>
      <c r="C24" s="4"/>
      <c r="D24" s="4"/>
      <c r="E24" s="4"/>
      <c r="F24" s="5"/>
      <c r="G24" s="4"/>
      <c r="H24" s="4"/>
      <c r="I24" s="4"/>
      <c r="J24" s="4"/>
      <c r="K24" s="4"/>
      <c r="L24" s="4"/>
      <c r="M24" s="4"/>
      <c r="N24" s="4"/>
      <c r="O24" s="4"/>
      <c r="P24" s="4"/>
      <c r="Q24" s="4"/>
      <c r="R24" s="35"/>
    </row>
    <row r="25" spans="1:18" s="2" customFormat="1" x14ac:dyDescent="0.25">
      <c r="A25" s="1"/>
      <c r="B25" s="4"/>
      <c r="C25" s="4"/>
      <c r="D25" s="4"/>
      <c r="E25" s="4"/>
      <c r="F25" s="5"/>
      <c r="G25" s="4"/>
      <c r="H25" s="4"/>
      <c r="I25" s="4"/>
      <c r="J25" s="4"/>
      <c r="K25" s="4"/>
      <c r="L25" s="4"/>
      <c r="M25" s="4"/>
      <c r="N25" s="4"/>
      <c r="O25" s="4"/>
      <c r="P25" s="4"/>
      <c r="Q25" s="4"/>
      <c r="R25" s="35"/>
    </row>
    <row r="26" spans="1:18" s="2" customFormat="1" x14ac:dyDescent="0.25">
      <c r="A26" s="1"/>
      <c r="B26" s="4"/>
      <c r="C26" s="4"/>
      <c r="D26" s="4"/>
      <c r="E26" s="4"/>
      <c r="F26" s="5"/>
      <c r="G26" s="4"/>
      <c r="H26" s="4"/>
      <c r="I26" s="4"/>
      <c r="J26" s="4"/>
      <c r="K26" s="4"/>
      <c r="L26" s="4"/>
      <c r="M26" s="4"/>
      <c r="N26" s="4"/>
      <c r="O26" s="4"/>
      <c r="P26" s="4"/>
      <c r="Q26" s="4"/>
      <c r="R26" s="35"/>
    </row>
    <row r="27" spans="1:18" s="2" customFormat="1" x14ac:dyDescent="0.25">
      <c r="A27" s="6"/>
      <c r="B27" s="7"/>
      <c r="C27" s="7"/>
      <c r="D27" s="7"/>
      <c r="E27" s="7"/>
      <c r="F27" s="8"/>
      <c r="G27" s="7"/>
      <c r="H27" s="7"/>
      <c r="I27" s="7"/>
      <c r="J27" s="7"/>
      <c r="K27" s="7"/>
      <c r="L27" s="7"/>
      <c r="M27" s="7"/>
      <c r="N27" s="7"/>
      <c r="O27" s="7"/>
      <c r="P27" s="7"/>
      <c r="Q27" s="7"/>
      <c r="R27" s="36"/>
    </row>
    <row r="28" spans="1:18" s="2" customFormat="1" x14ac:dyDescent="0.25">
      <c r="A28"/>
      <c r="B28"/>
      <c r="C28"/>
      <c r="D28"/>
      <c r="E28"/>
      <c r="G28"/>
      <c r="H28"/>
      <c r="I28"/>
      <c r="J28"/>
      <c r="K28"/>
      <c r="L28"/>
      <c r="M28"/>
      <c r="N28"/>
      <c r="O28"/>
      <c r="P28"/>
      <c r="Q28"/>
      <c r="R28"/>
    </row>
    <row r="29" spans="1:18" s="2" customFormat="1" x14ac:dyDescent="0.25">
      <c r="A29"/>
      <c r="B29"/>
      <c r="C29"/>
      <c r="D29"/>
      <c r="E29"/>
      <c r="G29"/>
      <c r="H29"/>
      <c r="I29"/>
      <c r="J29"/>
      <c r="K29"/>
      <c r="L29"/>
      <c r="M29"/>
      <c r="N29"/>
      <c r="O29"/>
      <c r="P29"/>
      <c r="Q29"/>
      <c r="R29"/>
    </row>
    <row r="30" spans="1:18" s="2" customFormat="1" x14ac:dyDescent="0.25">
      <c r="A30"/>
      <c r="B30"/>
      <c r="C30"/>
      <c r="D30"/>
      <c r="E30"/>
      <c r="G30"/>
      <c r="H30"/>
      <c r="I30"/>
      <c r="J30"/>
      <c r="K30"/>
      <c r="L30"/>
      <c r="M30"/>
      <c r="N30"/>
      <c r="O30"/>
      <c r="P30"/>
      <c r="Q30"/>
      <c r="R30"/>
    </row>
    <row r="31" spans="1:18" s="2" customFormat="1" x14ac:dyDescent="0.25">
      <c r="A31"/>
      <c r="B31"/>
      <c r="C31"/>
      <c r="D31"/>
      <c r="E31"/>
      <c r="G31"/>
      <c r="H31"/>
      <c r="I31"/>
      <c r="J31"/>
      <c r="K31"/>
      <c r="L31"/>
      <c r="M31"/>
      <c r="N31"/>
      <c r="O31"/>
      <c r="P31"/>
      <c r="Q31"/>
      <c r="R31"/>
    </row>
    <row r="32" spans="1:18" s="2" customFormat="1" x14ac:dyDescent="0.25">
      <c r="A32"/>
      <c r="B32"/>
      <c r="C32"/>
      <c r="D32"/>
      <c r="E32"/>
      <c r="G32"/>
      <c r="H32"/>
      <c r="I32"/>
      <c r="J32"/>
      <c r="K32"/>
      <c r="L32"/>
      <c r="M32"/>
      <c r="N32"/>
      <c r="O32"/>
      <c r="P32"/>
      <c r="Q32"/>
      <c r="R32"/>
    </row>
    <row r="33" spans="1:18" s="2" customFormat="1" x14ac:dyDescent="0.25">
      <c r="A33"/>
      <c r="B33"/>
      <c r="C33"/>
      <c r="D33"/>
      <c r="E33"/>
      <c r="G33"/>
      <c r="H33"/>
      <c r="I33"/>
      <c r="J33"/>
      <c r="K33"/>
      <c r="L33"/>
      <c r="M33"/>
      <c r="N33"/>
      <c r="O33"/>
      <c r="P33"/>
      <c r="Q33"/>
      <c r="R33"/>
    </row>
    <row r="34" spans="1:18" s="2" customFormat="1" x14ac:dyDescent="0.25">
      <c r="A34"/>
      <c r="B34"/>
      <c r="C34"/>
      <c r="D34"/>
      <c r="E34"/>
      <c r="G34"/>
      <c r="H34"/>
      <c r="I34"/>
      <c r="J34"/>
      <c r="K34"/>
      <c r="L34"/>
      <c r="M34"/>
      <c r="N34"/>
      <c r="O34"/>
      <c r="P34"/>
      <c r="Q34"/>
      <c r="R34"/>
    </row>
    <row r="35" spans="1:18" s="2" customFormat="1" x14ac:dyDescent="0.25">
      <c r="A35"/>
      <c r="B35"/>
      <c r="C35"/>
      <c r="D35"/>
      <c r="E35"/>
      <c r="G35"/>
      <c r="H35"/>
      <c r="I35"/>
      <c r="J35"/>
      <c r="K35"/>
      <c r="L35"/>
      <c r="M35"/>
      <c r="N35"/>
      <c r="O35"/>
      <c r="P35"/>
      <c r="Q35"/>
      <c r="R35"/>
    </row>
    <row r="36" spans="1:18" s="2" customFormat="1" x14ac:dyDescent="0.25">
      <c r="A36"/>
      <c r="B36"/>
      <c r="C36"/>
      <c r="D36"/>
      <c r="E36"/>
      <c r="G36"/>
      <c r="H36"/>
      <c r="I36"/>
      <c r="J36"/>
      <c r="K36"/>
      <c r="L36"/>
      <c r="M36"/>
      <c r="N36"/>
      <c r="O36"/>
      <c r="P36"/>
      <c r="Q36"/>
      <c r="R36"/>
    </row>
    <row r="37" spans="1:18" s="2" customFormat="1" x14ac:dyDescent="0.25">
      <c r="A37"/>
      <c r="B37"/>
      <c r="C37"/>
      <c r="D37"/>
      <c r="E37"/>
      <c r="G37"/>
      <c r="H37"/>
      <c r="I37"/>
      <c r="J37"/>
      <c r="K37"/>
      <c r="L37"/>
      <c r="M37"/>
      <c r="N37"/>
      <c r="O37"/>
      <c r="P37"/>
      <c r="Q37"/>
      <c r="R37"/>
    </row>
    <row r="38" spans="1:18" s="2" customFormat="1" x14ac:dyDescent="0.25">
      <c r="A38"/>
      <c r="B38"/>
      <c r="C38"/>
      <c r="D38"/>
      <c r="E38"/>
      <c r="G38"/>
      <c r="H38"/>
      <c r="I38"/>
      <c r="J38"/>
      <c r="K38"/>
      <c r="L38"/>
      <c r="M38"/>
      <c r="N38"/>
      <c r="O38"/>
      <c r="P38"/>
      <c r="Q38"/>
      <c r="R38"/>
    </row>
    <row r="39" spans="1:18" s="2" customFormat="1" x14ac:dyDescent="0.25">
      <c r="A39"/>
      <c r="B39"/>
      <c r="C39"/>
      <c r="D39"/>
      <c r="E39"/>
      <c r="G39"/>
      <c r="H39"/>
      <c r="I39"/>
      <c r="J39"/>
      <c r="K39"/>
      <c r="L39"/>
      <c r="M39"/>
      <c r="N39"/>
      <c r="O39"/>
      <c r="P39"/>
      <c r="Q39"/>
      <c r="R39"/>
    </row>
    <row r="40" spans="1:18" s="2" customFormat="1" x14ac:dyDescent="0.25">
      <c r="A40"/>
      <c r="B40"/>
      <c r="C40"/>
      <c r="D40"/>
      <c r="E40"/>
      <c r="G40"/>
      <c r="H40"/>
      <c r="I40"/>
      <c r="J40"/>
      <c r="K40"/>
      <c r="L40"/>
      <c r="M40"/>
      <c r="N40"/>
      <c r="O40"/>
      <c r="P40"/>
      <c r="Q40"/>
      <c r="R40"/>
    </row>
    <row r="41" spans="1:18" s="2" customFormat="1" x14ac:dyDescent="0.25">
      <c r="A41"/>
      <c r="B41"/>
      <c r="C41"/>
      <c r="D41"/>
      <c r="E41"/>
      <c r="G41"/>
      <c r="H41"/>
      <c r="I41"/>
      <c r="J41"/>
      <c r="K41"/>
      <c r="L41"/>
      <c r="M41"/>
      <c r="N41"/>
      <c r="O41"/>
      <c r="P41"/>
      <c r="Q41"/>
      <c r="R41"/>
    </row>
    <row r="42" spans="1:18" s="2" customFormat="1" x14ac:dyDescent="0.25">
      <c r="A42"/>
      <c r="B42"/>
      <c r="C42"/>
      <c r="D42"/>
      <c r="E42"/>
      <c r="G42"/>
      <c r="H42"/>
      <c r="I42"/>
      <c r="J42"/>
      <c r="K42"/>
      <c r="L42"/>
      <c r="M42"/>
      <c r="N42"/>
      <c r="O42"/>
      <c r="P42"/>
      <c r="Q42"/>
      <c r="R42"/>
    </row>
    <row r="43" spans="1:18" s="2" customFormat="1" x14ac:dyDescent="0.25">
      <c r="A43"/>
      <c r="B43"/>
      <c r="C43"/>
      <c r="D43"/>
      <c r="E43"/>
      <c r="G43"/>
      <c r="H43"/>
      <c r="I43"/>
      <c r="J43"/>
      <c r="K43"/>
      <c r="L43"/>
      <c r="M43"/>
      <c r="N43"/>
      <c r="O43"/>
      <c r="P43"/>
      <c r="Q43"/>
      <c r="R43"/>
    </row>
    <row r="44" spans="1:18" s="2" customFormat="1" x14ac:dyDescent="0.25">
      <c r="A44"/>
      <c r="B44"/>
      <c r="C44"/>
      <c r="D44"/>
      <c r="E44"/>
      <c r="G44"/>
      <c r="H44"/>
      <c r="I44"/>
      <c r="J44"/>
      <c r="K44"/>
      <c r="L44"/>
      <c r="M44"/>
      <c r="N44"/>
      <c r="O44"/>
      <c r="P44"/>
      <c r="Q44"/>
      <c r="R44"/>
    </row>
    <row r="45" spans="1:18" s="2" customFormat="1" x14ac:dyDescent="0.25">
      <c r="A45"/>
      <c r="B45"/>
      <c r="C45"/>
      <c r="D45"/>
      <c r="E45"/>
      <c r="G45"/>
      <c r="H45"/>
      <c r="I45"/>
      <c r="J45"/>
      <c r="K45"/>
      <c r="L45"/>
      <c r="M45"/>
      <c r="N45"/>
      <c r="O45"/>
      <c r="P45"/>
      <c r="Q45"/>
      <c r="R45"/>
    </row>
    <row r="46" spans="1:18" s="2" customFormat="1" x14ac:dyDescent="0.25">
      <c r="A46"/>
      <c r="B46"/>
      <c r="C46"/>
      <c r="D46"/>
      <c r="E46"/>
      <c r="G46"/>
      <c r="H46"/>
      <c r="I46"/>
      <c r="J46"/>
      <c r="K46"/>
      <c r="L46"/>
      <c r="M46"/>
      <c r="N46"/>
      <c r="O46"/>
      <c r="P46"/>
      <c r="Q46"/>
      <c r="R46"/>
    </row>
    <row r="47" spans="1:18" s="2" customFormat="1" x14ac:dyDescent="0.25">
      <c r="A47"/>
      <c r="B47"/>
      <c r="C47"/>
      <c r="D47"/>
      <c r="E47"/>
      <c r="G47"/>
      <c r="H47"/>
      <c r="I47"/>
      <c r="J47"/>
      <c r="K47"/>
      <c r="L47"/>
      <c r="M47"/>
      <c r="N47"/>
      <c r="O47"/>
      <c r="P47"/>
      <c r="Q47"/>
      <c r="R47"/>
    </row>
    <row r="48" spans="1:18" s="2" customFormat="1" x14ac:dyDescent="0.25">
      <c r="A48"/>
      <c r="B48"/>
      <c r="C48"/>
      <c r="D48"/>
      <c r="E48"/>
      <c r="G48"/>
      <c r="H48"/>
      <c r="I48"/>
      <c r="J48"/>
      <c r="K48"/>
      <c r="L48"/>
      <c r="M48"/>
      <c r="N48"/>
      <c r="O48"/>
      <c r="P48"/>
      <c r="Q48"/>
      <c r="R48"/>
    </row>
    <row r="49" spans="1:18" s="2" customFormat="1" x14ac:dyDescent="0.25">
      <c r="A49"/>
      <c r="B49"/>
      <c r="C49"/>
      <c r="D49"/>
      <c r="E49"/>
      <c r="G49"/>
      <c r="H49"/>
      <c r="I49"/>
      <c r="J49"/>
      <c r="K49"/>
      <c r="L49"/>
      <c r="M49"/>
      <c r="N49"/>
      <c r="O49"/>
      <c r="P49"/>
      <c r="Q49"/>
      <c r="R49"/>
    </row>
    <row r="50" spans="1:18" s="2" customFormat="1" x14ac:dyDescent="0.25">
      <c r="A50"/>
      <c r="B50"/>
      <c r="C50"/>
      <c r="D50"/>
      <c r="E50"/>
      <c r="G50"/>
      <c r="H50"/>
      <c r="I50"/>
      <c r="J50"/>
      <c r="K50"/>
      <c r="L50"/>
      <c r="M50"/>
      <c r="N50"/>
      <c r="O50"/>
      <c r="P50"/>
      <c r="Q50"/>
      <c r="R50"/>
    </row>
    <row r="51" spans="1:18" s="2" customFormat="1" x14ac:dyDescent="0.25">
      <c r="A51"/>
      <c r="B51"/>
      <c r="C51"/>
      <c r="D51"/>
      <c r="E51"/>
      <c r="G51"/>
      <c r="H51"/>
      <c r="I51"/>
      <c r="J51"/>
      <c r="K51"/>
      <c r="L51"/>
      <c r="M51"/>
      <c r="N51"/>
      <c r="O51"/>
      <c r="P51"/>
      <c r="Q51"/>
      <c r="R51"/>
    </row>
    <row r="52" spans="1:18" s="2" customFormat="1" x14ac:dyDescent="0.25">
      <c r="A52"/>
      <c r="B52"/>
      <c r="C52"/>
      <c r="D52"/>
      <c r="E52"/>
      <c r="G52"/>
      <c r="H52"/>
      <c r="I52"/>
      <c r="J52"/>
      <c r="K52"/>
      <c r="L52"/>
      <c r="M52"/>
      <c r="N52"/>
      <c r="O52"/>
      <c r="P52"/>
      <c r="Q52"/>
      <c r="R52"/>
    </row>
    <row r="53" spans="1:18" s="2" customFormat="1" x14ac:dyDescent="0.25">
      <c r="A53"/>
      <c r="B53"/>
      <c r="C53"/>
      <c r="D53"/>
      <c r="E53"/>
      <c r="G53"/>
      <c r="H53"/>
      <c r="I53"/>
      <c r="J53"/>
      <c r="K53"/>
      <c r="L53"/>
      <c r="M53"/>
      <c r="N53"/>
      <c r="O53"/>
      <c r="P53"/>
      <c r="Q53"/>
      <c r="R53"/>
    </row>
    <row r="54" spans="1:18" s="2" customFormat="1" x14ac:dyDescent="0.25">
      <c r="A54"/>
      <c r="B54"/>
      <c r="C54"/>
      <c r="D54"/>
      <c r="E54"/>
      <c r="G54"/>
      <c r="H54"/>
      <c r="I54"/>
      <c r="J54"/>
      <c r="K54"/>
      <c r="L54"/>
      <c r="M54"/>
      <c r="N54"/>
      <c r="O54"/>
      <c r="P54"/>
      <c r="Q54"/>
      <c r="R54"/>
    </row>
    <row r="55" spans="1:18" s="2" customFormat="1" x14ac:dyDescent="0.25">
      <c r="A55"/>
      <c r="B55"/>
      <c r="C55"/>
      <c r="D55"/>
      <c r="E55"/>
      <c r="G55"/>
      <c r="H55"/>
      <c r="I55"/>
      <c r="J55"/>
      <c r="K55"/>
      <c r="L55"/>
      <c r="M55"/>
      <c r="N55"/>
      <c r="O55"/>
      <c r="P55"/>
      <c r="Q55"/>
      <c r="R55"/>
    </row>
    <row r="56" spans="1:18" s="2" customFormat="1" x14ac:dyDescent="0.25">
      <c r="A56"/>
      <c r="B56"/>
      <c r="C56"/>
      <c r="D56"/>
      <c r="E56"/>
      <c r="G56"/>
      <c r="H56"/>
      <c r="I56"/>
      <c r="J56"/>
      <c r="K56"/>
      <c r="L56"/>
      <c r="M56"/>
      <c r="N56"/>
      <c r="O56"/>
      <c r="P56"/>
      <c r="Q56"/>
      <c r="R56"/>
    </row>
    <row r="57" spans="1:18" s="2" customFormat="1" x14ac:dyDescent="0.25">
      <c r="A57"/>
      <c r="B57"/>
      <c r="C57"/>
      <c r="D57"/>
      <c r="E57"/>
      <c r="G57"/>
      <c r="H57"/>
      <c r="I57"/>
      <c r="J57"/>
      <c r="K57"/>
      <c r="L57"/>
      <c r="M57"/>
      <c r="N57"/>
      <c r="O57"/>
      <c r="P57"/>
      <c r="Q57"/>
      <c r="R57"/>
    </row>
    <row r="58" spans="1:18" s="2" customFormat="1" x14ac:dyDescent="0.25">
      <c r="A58"/>
      <c r="B58"/>
      <c r="C58"/>
      <c r="D58"/>
      <c r="E58"/>
      <c r="G58"/>
      <c r="H58"/>
      <c r="I58"/>
      <c r="J58"/>
      <c r="K58"/>
      <c r="L58"/>
      <c r="M58"/>
      <c r="N58"/>
      <c r="O58"/>
      <c r="P58"/>
      <c r="Q58"/>
      <c r="R58"/>
    </row>
    <row r="59" spans="1:18" s="2" customFormat="1" x14ac:dyDescent="0.25">
      <c r="A59"/>
      <c r="B59"/>
      <c r="C59"/>
      <c r="D59"/>
      <c r="E59"/>
      <c r="G59"/>
      <c r="H59"/>
      <c r="I59"/>
      <c r="J59"/>
      <c r="K59"/>
      <c r="L59"/>
      <c r="M59"/>
      <c r="N59"/>
      <c r="O59"/>
      <c r="P59"/>
      <c r="Q59"/>
      <c r="R59"/>
    </row>
    <row r="60" spans="1:18" s="2" customFormat="1" x14ac:dyDescent="0.25">
      <c r="A60"/>
      <c r="B60"/>
      <c r="C60"/>
      <c r="D60"/>
      <c r="E60"/>
      <c r="G60"/>
      <c r="H60"/>
      <c r="I60"/>
      <c r="J60"/>
      <c r="K60"/>
      <c r="L60"/>
      <c r="M60"/>
      <c r="N60"/>
      <c r="O60"/>
      <c r="P60"/>
      <c r="Q60"/>
      <c r="R60"/>
    </row>
    <row r="61" spans="1:18" s="2" customFormat="1" x14ac:dyDescent="0.25">
      <c r="A61"/>
      <c r="B61"/>
      <c r="C61"/>
      <c r="D61"/>
      <c r="E61"/>
      <c r="G61"/>
      <c r="H61"/>
      <c r="I61"/>
      <c r="J61"/>
      <c r="K61"/>
      <c r="L61"/>
      <c r="M61"/>
      <c r="N61"/>
      <c r="O61"/>
      <c r="P61"/>
      <c r="Q61"/>
      <c r="R61"/>
    </row>
    <row r="62" spans="1:18" s="2" customFormat="1" x14ac:dyDescent="0.25">
      <c r="A62"/>
      <c r="B62"/>
      <c r="C62"/>
      <c r="D62"/>
      <c r="E62"/>
      <c r="G62"/>
      <c r="H62"/>
      <c r="I62"/>
      <c r="J62"/>
      <c r="K62"/>
      <c r="L62"/>
      <c r="M62"/>
      <c r="N62"/>
      <c r="O62"/>
      <c r="P62"/>
      <c r="Q62"/>
      <c r="R62"/>
    </row>
    <row r="63" spans="1:18" s="2" customFormat="1" x14ac:dyDescent="0.25">
      <c r="A63"/>
      <c r="B63"/>
      <c r="C63"/>
      <c r="D63"/>
      <c r="E63"/>
      <c r="G63"/>
      <c r="H63"/>
      <c r="I63"/>
      <c r="J63"/>
      <c r="K63"/>
      <c r="L63"/>
      <c r="M63"/>
      <c r="N63"/>
      <c r="O63"/>
      <c r="P63"/>
      <c r="Q63"/>
      <c r="R63"/>
    </row>
    <row r="64" spans="1:18" s="2" customFormat="1" x14ac:dyDescent="0.25">
      <c r="A64"/>
      <c r="B64"/>
      <c r="C64"/>
      <c r="D64"/>
      <c r="E64"/>
      <c r="G64"/>
      <c r="H64"/>
      <c r="I64"/>
      <c r="J64"/>
      <c r="K64"/>
      <c r="L64"/>
      <c r="M64"/>
      <c r="N64"/>
      <c r="O64"/>
      <c r="P64"/>
      <c r="Q64"/>
      <c r="R64"/>
    </row>
    <row r="65" spans="1:18" s="2" customFormat="1" x14ac:dyDescent="0.25">
      <c r="A65"/>
      <c r="B65"/>
      <c r="C65"/>
      <c r="D65"/>
      <c r="E65"/>
      <c r="G65"/>
      <c r="H65"/>
      <c r="I65"/>
      <c r="J65"/>
      <c r="K65"/>
      <c r="L65"/>
      <c r="M65"/>
      <c r="N65"/>
      <c r="O65"/>
      <c r="P65"/>
      <c r="Q65"/>
      <c r="R65"/>
    </row>
    <row r="66" spans="1:18" s="2" customFormat="1" x14ac:dyDescent="0.25">
      <c r="A66"/>
      <c r="B66"/>
      <c r="C66"/>
      <c r="D66"/>
      <c r="E66"/>
      <c r="G66"/>
      <c r="H66"/>
      <c r="I66"/>
      <c r="J66"/>
      <c r="K66"/>
      <c r="L66"/>
      <c r="M66"/>
      <c r="N66"/>
      <c r="O66"/>
      <c r="P66"/>
      <c r="Q66"/>
      <c r="R66"/>
    </row>
    <row r="67" spans="1:18" s="2" customFormat="1" x14ac:dyDescent="0.25">
      <c r="A67"/>
      <c r="B67"/>
      <c r="C67"/>
      <c r="D67"/>
      <c r="E67"/>
      <c r="G67"/>
      <c r="H67"/>
      <c r="I67"/>
      <c r="J67"/>
      <c r="K67"/>
      <c r="L67"/>
      <c r="M67"/>
      <c r="N67"/>
      <c r="O67"/>
      <c r="P67"/>
      <c r="Q67"/>
      <c r="R67"/>
    </row>
    <row r="68" spans="1:18" s="2" customFormat="1" x14ac:dyDescent="0.25">
      <c r="A68"/>
      <c r="B68"/>
      <c r="C68"/>
      <c r="D68"/>
      <c r="E68"/>
      <c r="G68"/>
      <c r="H68"/>
      <c r="I68"/>
      <c r="J68"/>
      <c r="K68"/>
      <c r="L68"/>
      <c r="M68"/>
      <c r="N68"/>
      <c r="O68"/>
      <c r="P68"/>
      <c r="Q68"/>
      <c r="R68"/>
    </row>
    <row r="69" spans="1:18" s="2" customFormat="1" x14ac:dyDescent="0.25">
      <c r="A69"/>
      <c r="B69"/>
      <c r="C69"/>
      <c r="D69"/>
      <c r="E69"/>
      <c r="G69"/>
      <c r="H69"/>
      <c r="I69"/>
      <c r="J69"/>
      <c r="K69"/>
      <c r="L69"/>
      <c r="M69"/>
      <c r="N69"/>
      <c r="O69"/>
      <c r="P69"/>
      <c r="Q69"/>
      <c r="R69"/>
    </row>
    <row r="70" spans="1:18" s="2" customFormat="1" x14ac:dyDescent="0.25">
      <c r="A70"/>
      <c r="B70"/>
      <c r="C70"/>
      <c r="D70"/>
      <c r="E70"/>
      <c r="G70"/>
      <c r="H70"/>
      <c r="I70"/>
      <c r="J70"/>
      <c r="K70"/>
      <c r="L70"/>
      <c r="M70"/>
      <c r="N70"/>
      <c r="O70"/>
      <c r="P70"/>
      <c r="Q70"/>
      <c r="R70"/>
    </row>
    <row r="71" spans="1:18" s="2" customFormat="1" x14ac:dyDescent="0.25">
      <c r="A71"/>
      <c r="B71"/>
      <c r="C71"/>
      <c r="D71"/>
      <c r="E71"/>
      <c r="G71"/>
      <c r="H71"/>
      <c r="I71"/>
      <c r="J71"/>
      <c r="K71"/>
      <c r="L71"/>
      <c r="M71"/>
      <c r="N71"/>
      <c r="O71"/>
      <c r="P71"/>
      <c r="Q71"/>
      <c r="R71"/>
    </row>
    <row r="72" spans="1:18" s="2" customFormat="1" x14ac:dyDescent="0.25">
      <c r="A72"/>
      <c r="B72"/>
      <c r="C72"/>
      <c r="D72"/>
      <c r="E72"/>
      <c r="G72"/>
      <c r="H72"/>
      <c r="I72"/>
      <c r="J72"/>
      <c r="K72"/>
      <c r="L72"/>
      <c r="M72"/>
      <c r="N72"/>
      <c r="O72"/>
      <c r="P72"/>
      <c r="Q72"/>
      <c r="R72"/>
    </row>
    <row r="73" spans="1:18" s="2" customFormat="1" x14ac:dyDescent="0.25">
      <c r="A73"/>
      <c r="B73"/>
      <c r="C73"/>
      <c r="D73"/>
      <c r="E73"/>
      <c r="G73"/>
      <c r="H73"/>
      <c r="I73"/>
      <c r="J73"/>
      <c r="K73"/>
      <c r="L73"/>
      <c r="M73"/>
      <c r="N73"/>
      <c r="O73"/>
      <c r="P73"/>
      <c r="Q73"/>
      <c r="R73"/>
    </row>
    <row r="74" spans="1:18" s="2" customFormat="1" x14ac:dyDescent="0.25">
      <c r="A74"/>
      <c r="B74"/>
      <c r="C74"/>
      <c r="D74"/>
      <c r="E74"/>
      <c r="G74"/>
      <c r="H74"/>
      <c r="I74"/>
      <c r="J74"/>
      <c r="K74"/>
      <c r="L74"/>
      <c r="M74"/>
      <c r="N74"/>
      <c r="O74"/>
      <c r="P74"/>
      <c r="Q74"/>
      <c r="R74"/>
    </row>
    <row r="75" spans="1:18" s="2" customFormat="1" x14ac:dyDescent="0.25">
      <c r="A75"/>
      <c r="B75"/>
      <c r="C75"/>
      <c r="D75"/>
      <c r="E75"/>
      <c r="G75"/>
      <c r="H75"/>
      <c r="I75"/>
      <c r="J75"/>
      <c r="K75"/>
      <c r="L75"/>
      <c r="M75"/>
      <c r="N75"/>
      <c r="O75"/>
      <c r="P75"/>
      <c r="Q75"/>
      <c r="R75"/>
    </row>
    <row r="76" spans="1:18" s="2" customFormat="1" x14ac:dyDescent="0.25">
      <c r="A76"/>
      <c r="B76"/>
      <c r="C76"/>
      <c r="D76"/>
      <c r="E76"/>
      <c r="G76"/>
      <c r="H76"/>
      <c r="I76"/>
      <c r="J76"/>
      <c r="K76"/>
      <c r="L76"/>
      <c r="M76"/>
      <c r="N76"/>
      <c r="O76"/>
      <c r="P76"/>
      <c r="Q76"/>
      <c r="R76"/>
    </row>
    <row r="77" spans="1:18" s="2" customFormat="1" x14ac:dyDescent="0.25">
      <c r="A77"/>
      <c r="B77"/>
      <c r="C77"/>
      <c r="D77"/>
      <c r="E77"/>
      <c r="G77"/>
      <c r="H77"/>
      <c r="I77"/>
      <c r="J77"/>
      <c r="K77"/>
      <c r="L77"/>
      <c r="M77"/>
      <c r="N77"/>
      <c r="O77"/>
      <c r="P77"/>
      <c r="Q77"/>
      <c r="R77"/>
    </row>
    <row r="78" spans="1:18" s="2" customFormat="1" x14ac:dyDescent="0.25">
      <c r="A78"/>
      <c r="B78"/>
      <c r="C78"/>
      <c r="D78"/>
      <c r="E78"/>
      <c r="G78"/>
      <c r="H78"/>
      <c r="I78"/>
      <c r="J78"/>
      <c r="K78"/>
      <c r="L78"/>
      <c r="M78"/>
      <c r="N78"/>
      <c r="O78"/>
      <c r="P78"/>
      <c r="Q78"/>
      <c r="R78"/>
    </row>
    <row r="79" spans="1:18" s="2" customFormat="1" x14ac:dyDescent="0.25">
      <c r="A79"/>
      <c r="B79"/>
      <c r="C79"/>
      <c r="D79"/>
      <c r="E79"/>
      <c r="G79"/>
      <c r="H79"/>
      <c r="I79"/>
      <c r="J79"/>
      <c r="K79"/>
      <c r="L79"/>
      <c r="M79"/>
      <c r="N79"/>
      <c r="O79"/>
      <c r="P79"/>
      <c r="Q79"/>
      <c r="R79"/>
    </row>
    <row r="80" spans="1:18" s="2" customFormat="1" x14ac:dyDescent="0.25">
      <c r="A80"/>
      <c r="B80"/>
      <c r="C80"/>
      <c r="D80"/>
      <c r="E80"/>
      <c r="G80"/>
      <c r="H80"/>
      <c r="I80"/>
      <c r="J80"/>
      <c r="K80"/>
      <c r="L80"/>
      <c r="M80"/>
      <c r="N80"/>
      <c r="O80"/>
      <c r="P80"/>
      <c r="Q80"/>
      <c r="R80"/>
    </row>
    <row r="81" spans="1:18" s="2" customFormat="1" x14ac:dyDescent="0.25">
      <c r="A81"/>
      <c r="B81"/>
      <c r="C81"/>
      <c r="D81"/>
      <c r="E81"/>
      <c r="G81"/>
      <c r="H81"/>
      <c r="I81"/>
      <c r="J81"/>
      <c r="K81"/>
      <c r="L81"/>
      <c r="M81"/>
      <c r="N81"/>
      <c r="O81"/>
      <c r="P81"/>
      <c r="Q81"/>
      <c r="R81"/>
    </row>
    <row r="82" spans="1:18" s="2" customFormat="1" x14ac:dyDescent="0.25">
      <c r="A82"/>
      <c r="B82"/>
      <c r="C82"/>
      <c r="D82"/>
      <c r="E82"/>
      <c r="G82"/>
      <c r="H82"/>
      <c r="I82"/>
      <c r="J82"/>
      <c r="K82"/>
      <c r="L82"/>
      <c r="M82"/>
      <c r="N82"/>
      <c r="O82"/>
      <c r="P82"/>
      <c r="Q82"/>
      <c r="R82"/>
    </row>
    <row r="83" spans="1:18" s="2" customFormat="1" x14ac:dyDescent="0.25">
      <c r="A83"/>
      <c r="B83"/>
      <c r="C83"/>
      <c r="D83"/>
      <c r="E83"/>
      <c r="G83"/>
      <c r="H83"/>
      <c r="I83"/>
      <c r="J83"/>
      <c r="K83"/>
      <c r="L83"/>
      <c r="M83"/>
      <c r="N83"/>
      <c r="O83"/>
      <c r="P83"/>
      <c r="Q83"/>
      <c r="R83"/>
    </row>
    <row r="84" spans="1:18" s="2" customFormat="1" x14ac:dyDescent="0.25">
      <c r="A84"/>
      <c r="B84"/>
      <c r="C84"/>
      <c r="D84"/>
      <c r="E84"/>
      <c r="G84"/>
      <c r="H84"/>
      <c r="I84"/>
      <c r="J84"/>
      <c r="K84"/>
      <c r="L84"/>
      <c r="M84"/>
      <c r="N84"/>
      <c r="O84"/>
      <c r="P84"/>
      <c r="Q84"/>
      <c r="R84"/>
    </row>
    <row r="85" spans="1:18" s="2" customFormat="1" x14ac:dyDescent="0.25">
      <c r="A85"/>
      <c r="B85"/>
      <c r="C85"/>
      <c r="D85"/>
      <c r="E85"/>
      <c r="G85"/>
      <c r="H85"/>
      <c r="I85"/>
      <c r="J85"/>
      <c r="K85"/>
      <c r="L85"/>
      <c r="M85"/>
      <c r="N85"/>
      <c r="O85"/>
      <c r="P85"/>
      <c r="Q85"/>
      <c r="R85"/>
    </row>
    <row r="86" spans="1:18" s="2" customFormat="1" x14ac:dyDescent="0.25">
      <c r="A86"/>
      <c r="B86"/>
      <c r="C86"/>
      <c r="D86"/>
      <c r="E86"/>
      <c r="G86"/>
      <c r="H86"/>
      <c r="I86"/>
      <c r="J86"/>
      <c r="K86"/>
      <c r="L86"/>
      <c r="M86"/>
      <c r="N86"/>
      <c r="O86"/>
      <c r="P86"/>
      <c r="Q86"/>
      <c r="R86"/>
    </row>
    <row r="87" spans="1:18" s="2" customFormat="1" x14ac:dyDescent="0.25">
      <c r="A87"/>
      <c r="B87"/>
      <c r="C87"/>
      <c r="D87"/>
      <c r="E87"/>
      <c r="G87"/>
      <c r="H87"/>
      <c r="I87"/>
      <c r="J87"/>
      <c r="K87"/>
      <c r="L87"/>
      <c r="M87"/>
      <c r="N87"/>
      <c r="O87"/>
      <c r="P87"/>
      <c r="Q87"/>
      <c r="R87"/>
    </row>
    <row r="88" spans="1:18" s="2" customFormat="1" x14ac:dyDescent="0.25">
      <c r="A88"/>
      <c r="B88"/>
      <c r="C88"/>
      <c r="D88"/>
      <c r="E88"/>
      <c r="G88"/>
      <c r="H88"/>
      <c r="I88"/>
      <c r="J88"/>
      <c r="K88"/>
      <c r="L88"/>
      <c r="M88"/>
      <c r="N88"/>
      <c r="O88"/>
      <c r="P88"/>
      <c r="Q88"/>
      <c r="R88"/>
    </row>
    <row r="89" spans="1:18" s="2" customFormat="1" x14ac:dyDescent="0.25">
      <c r="A89"/>
      <c r="B89"/>
      <c r="C89"/>
      <c r="D89"/>
      <c r="E89"/>
      <c r="G89"/>
      <c r="H89"/>
      <c r="I89"/>
      <c r="J89"/>
      <c r="K89"/>
      <c r="L89"/>
      <c r="M89"/>
      <c r="N89"/>
      <c r="O89"/>
      <c r="P89"/>
      <c r="Q89"/>
      <c r="R89"/>
    </row>
    <row r="90" spans="1:18" s="2" customFormat="1" x14ac:dyDescent="0.25">
      <c r="A90"/>
      <c r="B90"/>
      <c r="C90"/>
      <c r="D90"/>
      <c r="E90"/>
      <c r="G90"/>
      <c r="H90"/>
      <c r="I90"/>
      <c r="J90"/>
      <c r="K90"/>
      <c r="L90"/>
      <c r="M90"/>
      <c r="N90"/>
      <c r="O90"/>
      <c r="P90"/>
      <c r="Q90"/>
      <c r="R90"/>
    </row>
    <row r="91" spans="1:18" s="2" customFormat="1" x14ac:dyDescent="0.25">
      <c r="A91"/>
      <c r="B91"/>
      <c r="C91"/>
      <c r="D91"/>
      <c r="E91"/>
      <c r="G91"/>
      <c r="H91"/>
      <c r="I91"/>
      <c r="J91"/>
      <c r="K91"/>
      <c r="L91"/>
      <c r="M91"/>
      <c r="N91"/>
      <c r="O91"/>
      <c r="P91"/>
      <c r="Q91"/>
      <c r="R91"/>
    </row>
    <row r="92" spans="1:18" s="2" customFormat="1" x14ac:dyDescent="0.25">
      <c r="A92"/>
      <c r="B92"/>
      <c r="C92"/>
      <c r="D92"/>
      <c r="E92"/>
      <c r="G92"/>
      <c r="H92"/>
      <c r="I92"/>
      <c r="J92"/>
      <c r="K92"/>
      <c r="L92"/>
      <c r="M92"/>
      <c r="N92"/>
      <c r="O92"/>
      <c r="P92"/>
      <c r="Q92"/>
      <c r="R92"/>
    </row>
    <row r="93" spans="1:18" s="2" customFormat="1" x14ac:dyDescent="0.25">
      <c r="A93"/>
      <c r="B93"/>
      <c r="C93"/>
      <c r="D93"/>
      <c r="E93"/>
      <c r="G93"/>
      <c r="H93"/>
      <c r="I93"/>
      <c r="J93"/>
      <c r="K93"/>
      <c r="L93"/>
      <c r="M93"/>
      <c r="N93"/>
      <c r="O93"/>
      <c r="P93"/>
      <c r="Q93"/>
      <c r="R93"/>
    </row>
    <row r="94" spans="1:18" s="2" customFormat="1" x14ac:dyDescent="0.25">
      <c r="A94"/>
      <c r="B94"/>
      <c r="C94"/>
      <c r="D94"/>
      <c r="E94"/>
      <c r="G94"/>
      <c r="H94"/>
      <c r="I94"/>
      <c r="J94"/>
      <c r="K94"/>
      <c r="L94"/>
      <c r="M94"/>
      <c r="N94"/>
      <c r="O94"/>
      <c r="P94"/>
      <c r="Q94"/>
      <c r="R94"/>
    </row>
    <row r="95" spans="1:18" s="2" customFormat="1" x14ac:dyDescent="0.25">
      <c r="A95"/>
      <c r="B95"/>
      <c r="C95"/>
      <c r="D95"/>
      <c r="E95"/>
      <c r="G95"/>
      <c r="H95"/>
      <c r="I95"/>
      <c r="J95"/>
      <c r="K95"/>
      <c r="L95"/>
      <c r="M95"/>
      <c r="N95"/>
      <c r="O95"/>
      <c r="P95"/>
      <c r="Q95"/>
      <c r="R95"/>
    </row>
    <row r="96" spans="1:18" s="2" customFormat="1" x14ac:dyDescent="0.25">
      <c r="A96"/>
      <c r="B96"/>
      <c r="C96"/>
      <c r="D96"/>
      <c r="E96"/>
      <c r="G96"/>
      <c r="H96"/>
      <c r="I96"/>
      <c r="J96"/>
      <c r="K96"/>
      <c r="L96"/>
      <c r="M96"/>
      <c r="N96"/>
      <c r="O96"/>
      <c r="P96"/>
      <c r="Q96"/>
      <c r="R96"/>
    </row>
    <row r="97" spans="1:18" s="2" customFormat="1" x14ac:dyDescent="0.25">
      <c r="A97"/>
      <c r="B97"/>
      <c r="C97"/>
      <c r="D97"/>
      <c r="E97"/>
      <c r="G97"/>
      <c r="H97"/>
      <c r="I97"/>
      <c r="J97"/>
      <c r="K97"/>
      <c r="L97"/>
      <c r="M97"/>
      <c r="N97"/>
      <c r="O97"/>
      <c r="P97"/>
      <c r="Q97"/>
      <c r="R97"/>
    </row>
    <row r="98" spans="1:18" s="2" customFormat="1" x14ac:dyDescent="0.25">
      <c r="A98"/>
      <c r="B98"/>
      <c r="C98"/>
      <c r="D98"/>
      <c r="E98"/>
      <c r="G98"/>
      <c r="H98"/>
      <c r="I98"/>
      <c r="J98"/>
      <c r="K98"/>
      <c r="L98"/>
      <c r="M98"/>
      <c r="N98"/>
      <c r="O98"/>
      <c r="P98"/>
      <c r="Q98"/>
      <c r="R98"/>
    </row>
    <row r="99" spans="1:18" s="2" customFormat="1" x14ac:dyDescent="0.25">
      <c r="A99"/>
      <c r="B99"/>
      <c r="C99"/>
      <c r="D99"/>
      <c r="E99"/>
      <c r="G99"/>
      <c r="H99"/>
      <c r="I99"/>
      <c r="J99"/>
      <c r="K99"/>
      <c r="L99"/>
      <c r="M99"/>
      <c r="N99"/>
      <c r="O99"/>
      <c r="P99"/>
      <c r="Q99"/>
      <c r="R99"/>
    </row>
    <row r="100" spans="1:18" s="2" customFormat="1" x14ac:dyDescent="0.25">
      <c r="A100"/>
      <c r="B100"/>
      <c r="C100"/>
      <c r="D100"/>
      <c r="E100"/>
      <c r="G100"/>
      <c r="H100"/>
      <c r="I100"/>
      <c r="J100"/>
      <c r="K100"/>
      <c r="L100"/>
      <c r="M100"/>
      <c r="N100"/>
      <c r="O100"/>
      <c r="P100"/>
      <c r="Q100"/>
      <c r="R100"/>
    </row>
    <row r="101" spans="1:18" s="2" customFormat="1" x14ac:dyDescent="0.25">
      <c r="A101"/>
      <c r="B101"/>
      <c r="C101"/>
      <c r="D101"/>
      <c r="E101"/>
      <c r="G101"/>
      <c r="H101"/>
      <c r="I101"/>
      <c r="J101"/>
      <c r="K101"/>
      <c r="L101"/>
      <c r="M101"/>
      <c r="N101"/>
      <c r="O101"/>
      <c r="P101"/>
      <c r="Q101"/>
      <c r="R101"/>
    </row>
    <row r="102" spans="1:18" s="2" customFormat="1" x14ac:dyDescent="0.25">
      <c r="A102"/>
      <c r="B102"/>
      <c r="C102"/>
      <c r="D102"/>
      <c r="E102"/>
      <c r="G102"/>
      <c r="H102"/>
      <c r="I102"/>
      <c r="J102"/>
      <c r="K102"/>
      <c r="L102"/>
      <c r="M102"/>
      <c r="N102"/>
      <c r="O102"/>
      <c r="P102"/>
      <c r="Q102"/>
      <c r="R102"/>
    </row>
    <row r="103" spans="1:18" s="2" customFormat="1" x14ac:dyDescent="0.25">
      <c r="A103"/>
      <c r="B103"/>
      <c r="C103"/>
      <c r="D103"/>
      <c r="E103"/>
      <c r="G103"/>
      <c r="H103"/>
      <c r="I103"/>
      <c r="J103"/>
      <c r="K103"/>
      <c r="L103"/>
      <c r="M103"/>
      <c r="N103"/>
      <c r="O103"/>
      <c r="P103"/>
      <c r="Q103"/>
      <c r="R103"/>
    </row>
    <row r="104" spans="1:18" s="2" customFormat="1" x14ac:dyDescent="0.25">
      <c r="A104"/>
      <c r="B104"/>
      <c r="C104"/>
      <c r="D104"/>
      <c r="E104"/>
      <c r="G104"/>
      <c r="H104"/>
      <c r="I104"/>
      <c r="J104"/>
      <c r="K104"/>
      <c r="L104"/>
      <c r="M104"/>
      <c r="N104"/>
      <c r="O104"/>
      <c r="P104"/>
      <c r="Q104"/>
      <c r="R104"/>
    </row>
    <row r="105" spans="1:18" s="2" customFormat="1" x14ac:dyDescent="0.25">
      <c r="A105"/>
      <c r="B105"/>
      <c r="C105"/>
      <c r="D105"/>
      <c r="E105"/>
      <c r="G105"/>
      <c r="H105"/>
      <c r="I105"/>
      <c r="J105"/>
      <c r="K105"/>
      <c r="L105"/>
      <c r="M105"/>
      <c r="N105"/>
      <c r="O105"/>
      <c r="P105"/>
      <c r="Q105"/>
      <c r="R105"/>
    </row>
    <row r="106" spans="1:18" s="2" customFormat="1" x14ac:dyDescent="0.25">
      <c r="A106"/>
      <c r="B106"/>
      <c r="C106"/>
      <c r="D106"/>
      <c r="E106"/>
      <c r="G106"/>
      <c r="H106"/>
      <c r="I106"/>
      <c r="J106"/>
      <c r="K106"/>
      <c r="L106"/>
      <c r="M106"/>
      <c r="N106"/>
      <c r="O106"/>
      <c r="P106"/>
      <c r="Q106"/>
      <c r="R106"/>
    </row>
    <row r="107" spans="1:18" s="2" customFormat="1" x14ac:dyDescent="0.25">
      <c r="A107"/>
      <c r="B107"/>
      <c r="C107"/>
      <c r="D107"/>
      <c r="E107"/>
      <c r="G107"/>
      <c r="H107"/>
      <c r="I107"/>
      <c r="J107"/>
      <c r="K107"/>
      <c r="L107"/>
      <c r="M107"/>
      <c r="N107"/>
      <c r="O107"/>
      <c r="P107"/>
      <c r="Q107"/>
      <c r="R107"/>
    </row>
    <row r="108" spans="1:18" s="2" customFormat="1" x14ac:dyDescent="0.25">
      <c r="A108"/>
      <c r="B108"/>
      <c r="C108"/>
      <c r="D108"/>
      <c r="E108"/>
      <c r="G108"/>
      <c r="H108"/>
      <c r="I108"/>
      <c r="J108"/>
      <c r="K108"/>
      <c r="L108"/>
      <c r="M108"/>
      <c r="N108"/>
      <c r="O108"/>
      <c r="P108"/>
      <c r="Q108"/>
      <c r="R108"/>
    </row>
    <row r="109" spans="1:18" s="2" customFormat="1" x14ac:dyDescent="0.25">
      <c r="A109"/>
      <c r="B109"/>
      <c r="C109"/>
      <c r="D109"/>
      <c r="E109"/>
      <c r="G109"/>
      <c r="H109"/>
      <c r="I109"/>
      <c r="J109"/>
      <c r="K109"/>
      <c r="L109"/>
      <c r="M109"/>
      <c r="N109"/>
      <c r="O109"/>
      <c r="P109"/>
      <c r="Q109"/>
      <c r="R109"/>
    </row>
    <row r="110" spans="1:18" s="2" customFormat="1" x14ac:dyDescent="0.25">
      <c r="A110"/>
      <c r="B110"/>
      <c r="C110"/>
      <c r="D110"/>
      <c r="E110"/>
      <c r="G110"/>
      <c r="H110"/>
      <c r="I110"/>
      <c r="J110"/>
      <c r="K110"/>
      <c r="L110"/>
      <c r="M110"/>
      <c r="N110"/>
      <c r="O110"/>
      <c r="P110"/>
      <c r="Q110"/>
      <c r="R110"/>
    </row>
    <row r="111" spans="1:18" s="2" customFormat="1" x14ac:dyDescent="0.25">
      <c r="A111"/>
      <c r="B111"/>
      <c r="C111"/>
      <c r="D111"/>
      <c r="E111"/>
      <c r="G111"/>
      <c r="H111"/>
      <c r="I111"/>
      <c r="J111"/>
      <c r="K111"/>
      <c r="L111"/>
      <c r="M111"/>
      <c r="N111"/>
      <c r="O111"/>
      <c r="P111"/>
      <c r="Q111"/>
      <c r="R111"/>
    </row>
    <row r="112" spans="1:18" s="2" customFormat="1" x14ac:dyDescent="0.25">
      <c r="A112"/>
      <c r="B112"/>
      <c r="C112"/>
      <c r="D112"/>
      <c r="E112"/>
      <c r="G112"/>
      <c r="H112"/>
      <c r="I112"/>
      <c r="J112"/>
      <c r="K112"/>
      <c r="L112"/>
      <c r="M112"/>
      <c r="N112"/>
      <c r="O112"/>
      <c r="P112"/>
      <c r="Q112"/>
      <c r="R112"/>
    </row>
    <row r="113" spans="1:18" s="2" customFormat="1" x14ac:dyDescent="0.25">
      <c r="A113"/>
      <c r="B113"/>
      <c r="C113"/>
      <c r="D113"/>
      <c r="E113"/>
      <c r="G113"/>
      <c r="H113"/>
      <c r="I113"/>
      <c r="J113"/>
      <c r="K113"/>
      <c r="L113"/>
      <c r="M113"/>
      <c r="N113"/>
      <c r="O113"/>
      <c r="P113"/>
      <c r="Q113"/>
      <c r="R113"/>
    </row>
    <row r="114" spans="1:18" s="2" customFormat="1" x14ac:dyDescent="0.25">
      <c r="A114"/>
      <c r="B114"/>
      <c r="C114"/>
      <c r="D114"/>
      <c r="E114"/>
      <c r="G114"/>
      <c r="H114"/>
      <c r="I114"/>
      <c r="J114"/>
      <c r="K114"/>
      <c r="L114"/>
      <c r="M114"/>
      <c r="N114"/>
      <c r="O114"/>
      <c r="P114"/>
      <c r="Q114"/>
      <c r="R114"/>
    </row>
    <row r="115" spans="1:18" s="2" customFormat="1" x14ac:dyDescent="0.25">
      <c r="A115"/>
      <c r="B115"/>
      <c r="C115"/>
      <c r="D115"/>
      <c r="E115"/>
      <c r="G115"/>
      <c r="H115"/>
      <c r="I115"/>
      <c r="J115"/>
      <c r="K115"/>
      <c r="L115"/>
      <c r="M115"/>
      <c r="N115"/>
      <c r="O115"/>
      <c r="P115"/>
      <c r="Q115"/>
      <c r="R115"/>
    </row>
    <row r="116" spans="1:18" s="2" customFormat="1" x14ac:dyDescent="0.25">
      <c r="A116"/>
      <c r="B116"/>
      <c r="C116"/>
      <c r="D116"/>
      <c r="E116"/>
      <c r="G116"/>
      <c r="H116"/>
      <c r="I116"/>
      <c r="J116"/>
      <c r="K116"/>
      <c r="L116"/>
      <c r="M116"/>
      <c r="N116"/>
      <c r="O116"/>
      <c r="P116"/>
      <c r="Q116"/>
      <c r="R116"/>
    </row>
    <row r="117" spans="1:18" s="2" customFormat="1" x14ac:dyDescent="0.25">
      <c r="A117"/>
      <c r="B117"/>
      <c r="C117"/>
      <c r="D117"/>
      <c r="E117"/>
      <c r="G117"/>
      <c r="H117"/>
      <c r="I117"/>
      <c r="J117"/>
      <c r="K117"/>
      <c r="L117"/>
      <c r="M117"/>
      <c r="N117"/>
      <c r="O117"/>
      <c r="P117"/>
      <c r="Q117"/>
      <c r="R117"/>
    </row>
    <row r="118" spans="1:18" s="2" customFormat="1" x14ac:dyDescent="0.25">
      <c r="A118"/>
      <c r="B118"/>
      <c r="C118"/>
      <c r="D118"/>
      <c r="E118"/>
      <c r="G118"/>
      <c r="H118"/>
      <c r="I118"/>
      <c r="J118"/>
      <c r="K118"/>
      <c r="L118"/>
      <c r="M118"/>
      <c r="N118"/>
      <c r="O118"/>
      <c r="P118"/>
      <c r="Q118"/>
      <c r="R118"/>
    </row>
    <row r="119" spans="1:18" s="2" customFormat="1" x14ac:dyDescent="0.25">
      <c r="A119"/>
      <c r="B119"/>
      <c r="C119"/>
      <c r="D119"/>
      <c r="E119"/>
      <c r="G119"/>
      <c r="H119"/>
      <c r="I119"/>
      <c r="J119"/>
      <c r="K119"/>
      <c r="L119"/>
      <c r="M119"/>
      <c r="N119"/>
      <c r="O119"/>
      <c r="P119"/>
      <c r="Q119"/>
      <c r="R119"/>
    </row>
    <row r="120" spans="1:18" s="2" customFormat="1" x14ac:dyDescent="0.25">
      <c r="A120"/>
      <c r="B120"/>
      <c r="C120"/>
      <c r="D120"/>
      <c r="E120"/>
      <c r="G120"/>
      <c r="H120"/>
      <c r="I120"/>
      <c r="J120"/>
      <c r="K120"/>
      <c r="L120"/>
      <c r="M120"/>
      <c r="N120"/>
      <c r="O120"/>
      <c r="P120"/>
      <c r="Q120"/>
      <c r="R120"/>
    </row>
    <row r="121" spans="1:18" s="2" customFormat="1" x14ac:dyDescent="0.25">
      <c r="A121"/>
      <c r="B121"/>
      <c r="C121"/>
      <c r="D121"/>
      <c r="E121"/>
      <c r="G121"/>
      <c r="H121"/>
      <c r="I121"/>
      <c r="J121"/>
      <c r="K121"/>
      <c r="L121"/>
      <c r="M121"/>
      <c r="N121"/>
      <c r="O121"/>
      <c r="P121"/>
      <c r="Q121"/>
      <c r="R121"/>
    </row>
    <row r="122" spans="1:18" s="2" customFormat="1" x14ac:dyDescent="0.25">
      <c r="A122"/>
      <c r="B122"/>
      <c r="C122"/>
      <c r="D122"/>
      <c r="E122"/>
      <c r="G122"/>
      <c r="H122"/>
      <c r="I122"/>
      <c r="J122"/>
      <c r="K122"/>
      <c r="L122"/>
      <c r="M122"/>
      <c r="N122"/>
      <c r="O122"/>
      <c r="P122"/>
      <c r="Q122"/>
      <c r="R122"/>
    </row>
    <row r="123" spans="1:18" s="2" customFormat="1" x14ac:dyDescent="0.25">
      <c r="A123"/>
      <c r="B123"/>
      <c r="C123"/>
      <c r="D123"/>
      <c r="E123"/>
      <c r="G123"/>
      <c r="H123"/>
      <c r="I123"/>
      <c r="J123"/>
      <c r="K123"/>
      <c r="L123"/>
      <c r="M123"/>
      <c r="N123"/>
      <c r="O123"/>
      <c r="P123"/>
      <c r="Q123"/>
      <c r="R123"/>
    </row>
    <row r="124" spans="1:18" s="2" customFormat="1" x14ac:dyDescent="0.25">
      <c r="A124"/>
      <c r="B124"/>
      <c r="C124"/>
      <c r="D124"/>
      <c r="E124"/>
      <c r="G124"/>
      <c r="H124"/>
      <c r="I124"/>
      <c r="J124"/>
      <c r="K124"/>
      <c r="L124"/>
      <c r="M124"/>
      <c r="N124"/>
      <c r="O124"/>
      <c r="P124"/>
      <c r="Q124"/>
      <c r="R124"/>
    </row>
    <row r="125" spans="1:18" s="2" customFormat="1" x14ac:dyDescent="0.25">
      <c r="A125"/>
      <c r="B125"/>
      <c r="C125"/>
      <c r="D125"/>
      <c r="E125"/>
      <c r="G125"/>
      <c r="H125"/>
      <c r="I125"/>
      <c r="J125"/>
      <c r="K125"/>
      <c r="L125"/>
      <c r="M125"/>
      <c r="N125"/>
      <c r="O125"/>
      <c r="P125"/>
      <c r="Q125"/>
      <c r="R125"/>
    </row>
    <row r="126" spans="1:18" s="2" customFormat="1" x14ac:dyDescent="0.25">
      <c r="A126"/>
      <c r="B126"/>
      <c r="C126"/>
      <c r="D126"/>
      <c r="E126"/>
      <c r="G126"/>
      <c r="H126"/>
      <c r="I126"/>
      <c r="J126"/>
      <c r="K126"/>
      <c r="L126"/>
      <c r="M126"/>
      <c r="N126"/>
      <c r="O126"/>
      <c r="P126"/>
      <c r="Q126"/>
      <c r="R126"/>
    </row>
    <row r="127" spans="1:18" s="2" customFormat="1" x14ac:dyDescent="0.25">
      <c r="A127"/>
      <c r="B127"/>
      <c r="C127"/>
      <c r="D127"/>
      <c r="E127"/>
      <c r="G127"/>
      <c r="H127"/>
      <c r="I127"/>
      <c r="J127"/>
      <c r="K127"/>
      <c r="L127"/>
      <c r="M127"/>
      <c r="N127"/>
      <c r="O127"/>
      <c r="P127"/>
      <c r="Q127"/>
      <c r="R127"/>
    </row>
    <row r="128" spans="1:18" s="2" customFormat="1" x14ac:dyDescent="0.25">
      <c r="A128"/>
      <c r="B128"/>
      <c r="C128"/>
      <c r="D128"/>
      <c r="E128"/>
      <c r="G128"/>
      <c r="H128"/>
      <c r="I128"/>
      <c r="J128"/>
      <c r="K128"/>
      <c r="L128"/>
      <c r="M128"/>
      <c r="N128"/>
      <c r="O128"/>
      <c r="P128"/>
      <c r="Q128"/>
      <c r="R128"/>
    </row>
    <row r="129" spans="1:18" s="2" customFormat="1" x14ac:dyDescent="0.25">
      <c r="A129"/>
      <c r="B129"/>
      <c r="C129"/>
      <c r="D129"/>
      <c r="E129"/>
      <c r="G129"/>
      <c r="H129"/>
      <c r="I129"/>
      <c r="J129"/>
      <c r="K129"/>
      <c r="L129"/>
      <c r="M129"/>
      <c r="N129"/>
      <c r="O129"/>
      <c r="P129"/>
      <c r="Q129"/>
      <c r="R129"/>
    </row>
    <row r="130" spans="1:18" s="2" customFormat="1" x14ac:dyDescent="0.25">
      <c r="A130"/>
      <c r="B130"/>
      <c r="C130"/>
      <c r="D130"/>
      <c r="E130"/>
      <c r="G130"/>
      <c r="H130"/>
      <c r="I130"/>
      <c r="J130"/>
      <c r="K130"/>
      <c r="L130"/>
      <c r="M130"/>
      <c r="N130"/>
      <c r="O130"/>
      <c r="P130"/>
      <c r="Q130"/>
      <c r="R130"/>
    </row>
    <row r="131" spans="1:18" s="2" customFormat="1" x14ac:dyDescent="0.25">
      <c r="A131"/>
      <c r="B131"/>
      <c r="C131"/>
      <c r="D131"/>
      <c r="E131"/>
      <c r="G131"/>
      <c r="H131"/>
      <c r="I131"/>
      <c r="J131"/>
      <c r="K131"/>
      <c r="L131"/>
      <c r="M131"/>
      <c r="N131"/>
      <c r="O131"/>
      <c r="P131"/>
      <c r="Q131"/>
      <c r="R131"/>
    </row>
    <row r="132" spans="1:18" s="2" customFormat="1" x14ac:dyDescent="0.25">
      <c r="A132"/>
      <c r="B132"/>
      <c r="C132"/>
      <c r="D132"/>
      <c r="E132"/>
      <c r="G132"/>
      <c r="H132"/>
      <c r="I132"/>
      <c r="J132"/>
      <c r="K132"/>
      <c r="L132"/>
      <c r="M132"/>
      <c r="N132"/>
      <c r="O132"/>
      <c r="P132"/>
      <c r="Q132"/>
      <c r="R132"/>
    </row>
    <row r="133" spans="1:18" s="2" customFormat="1" x14ac:dyDescent="0.25">
      <c r="A133"/>
      <c r="B133"/>
      <c r="C133"/>
      <c r="D133"/>
      <c r="E133"/>
      <c r="G133"/>
      <c r="H133"/>
      <c r="I133"/>
      <c r="J133"/>
      <c r="K133"/>
      <c r="L133"/>
      <c r="M133"/>
      <c r="N133"/>
      <c r="O133"/>
      <c r="P133"/>
      <c r="Q133"/>
      <c r="R133"/>
    </row>
    <row r="134" spans="1:18" s="2" customFormat="1" x14ac:dyDescent="0.25">
      <c r="A134"/>
      <c r="B134"/>
      <c r="C134"/>
      <c r="D134"/>
      <c r="E134"/>
      <c r="G134"/>
      <c r="H134"/>
      <c r="I134"/>
      <c r="J134"/>
      <c r="K134"/>
      <c r="L134"/>
      <c r="M134"/>
      <c r="N134"/>
      <c r="O134"/>
      <c r="P134"/>
      <c r="Q134"/>
      <c r="R134"/>
    </row>
    <row r="135" spans="1:18" s="2" customFormat="1" x14ac:dyDescent="0.25">
      <c r="A135"/>
      <c r="B135"/>
      <c r="C135"/>
      <c r="D135"/>
      <c r="E135"/>
      <c r="G135"/>
      <c r="H135"/>
      <c r="I135"/>
      <c r="J135"/>
      <c r="K135"/>
      <c r="L135"/>
      <c r="M135"/>
      <c r="N135"/>
      <c r="O135"/>
      <c r="P135"/>
      <c r="Q135"/>
      <c r="R135"/>
    </row>
    <row r="136" spans="1:18" s="2" customFormat="1" x14ac:dyDescent="0.25">
      <c r="A136"/>
      <c r="B136"/>
      <c r="C136"/>
      <c r="D136"/>
      <c r="E136"/>
      <c r="G136"/>
      <c r="H136"/>
      <c r="I136"/>
      <c r="J136"/>
      <c r="K136"/>
      <c r="L136"/>
      <c r="M136"/>
      <c r="N136"/>
      <c r="O136"/>
      <c r="P136"/>
      <c r="Q136"/>
      <c r="R136"/>
    </row>
    <row r="137" spans="1:18" s="2" customFormat="1" x14ac:dyDescent="0.25">
      <c r="A137"/>
      <c r="B137"/>
      <c r="C137"/>
      <c r="D137"/>
      <c r="E137"/>
      <c r="G137"/>
      <c r="H137"/>
      <c r="I137"/>
      <c r="J137"/>
      <c r="K137"/>
      <c r="L137"/>
      <c r="M137"/>
      <c r="N137"/>
      <c r="O137"/>
      <c r="P137"/>
      <c r="Q137"/>
      <c r="R137"/>
    </row>
    <row r="138" spans="1:18" s="2" customFormat="1" x14ac:dyDescent="0.25">
      <c r="A138"/>
      <c r="B138"/>
      <c r="C138"/>
      <c r="D138"/>
      <c r="E138"/>
      <c r="G138"/>
      <c r="H138"/>
      <c r="I138"/>
      <c r="J138"/>
      <c r="K138"/>
      <c r="L138"/>
      <c r="M138"/>
      <c r="N138"/>
      <c r="O138"/>
      <c r="P138"/>
      <c r="Q138"/>
      <c r="R138"/>
    </row>
    <row r="139" spans="1:18" s="2" customFormat="1" x14ac:dyDescent="0.25">
      <c r="A139"/>
      <c r="B139"/>
      <c r="C139"/>
      <c r="D139"/>
      <c r="E139"/>
      <c r="G139"/>
      <c r="H139"/>
      <c r="I139"/>
      <c r="J139"/>
      <c r="K139"/>
      <c r="L139"/>
      <c r="M139"/>
      <c r="N139"/>
      <c r="O139"/>
      <c r="P139"/>
      <c r="Q139"/>
      <c r="R139"/>
    </row>
    <row r="140" spans="1:18" s="2" customFormat="1" x14ac:dyDescent="0.25">
      <c r="A140"/>
      <c r="B140"/>
      <c r="C140"/>
      <c r="D140"/>
      <c r="E140"/>
      <c r="G140"/>
      <c r="H140"/>
      <c r="I140"/>
      <c r="J140"/>
      <c r="K140"/>
      <c r="L140"/>
      <c r="M140"/>
      <c r="N140"/>
      <c r="O140"/>
      <c r="P140"/>
      <c r="Q140"/>
      <c r="R140"/>
    </row>
    <row r="141" spans="1:18" s="2" customFormat="1" x14ac:dyDescent="0.25">
      <c r="A141"/>
      <c r="B141"/>
      <c r="C141"/>
      <c r="D141"/>
      <c r="E141"/>
      <c r="G141"/>
      <c r="H141"/>
      <c r="I141"/>
      <c r="J141"/>
      <c r="K141"/>
      <c r="L141"/>
      <c r="M141"/>
      <c r="N141"/>
      <c r="O141"/>
      <c r="P141"/>
      <c r="Q141"/>
      <c r="R141"/>
    </row>
    <row r="142" spans="1:18" s="2" customFormat="1" x14ac:dyDescent="0.25">
      <c r="A142"/>
      <c r="B142"/>
      <c r="C142"/>
      <c r="D142"/>
      <c r="E142"/>
      <c r="G142"/>
      <c r="H142"/>
      <c r="I142"/>
      <c r="J142"/>
      <c r="K142"/>
      <c r="L142"/>
      <c r="M142"/>
      <c r="N142"/>
      <c r="O142"/>
      <c r="P142"/>
      <c r="Q142"/>
      <c r="R142"/>
    </row>
    <row r="143" spans="1:18" s="2" customFormat="1" x14ac:dyDescent="0.25">
      <c r="A143"/>
      <c r="B143"/>
      <c r="C143"/>
      <c r="D143"/>
      <c r="E143"/>
      <c r="G143"/>
      <c r="H143"/>
      <c r="I143"/>
      <c r="J143"/>
      <c r="K143"/>
      <c r="L143"/>
      <c r="M143"/>
      <c r="N143"/>
      <c r="O143"/>
      <c r="P143"/>
      <c r="Q143"/>
      <c r="R143"/>
    </row>
    <row r="144" spans="1:18" s="2" customFormat="1" x14ac:dyDescent="0.25">
      <c r="A144"/>
      <c r="B144"/>
      <c r="C144"/>
      <c r="D144"/>
      <c r="E144"/>
      <c r="G144"/>
      <c r="H144"/>
      <c r="I144"/>
      <c r="J144"/>
      <c r="K144"/>
      <c r="L144"/>
      <c r="M144"/>
      <c r="N144"/>
      <c r="O144"/>
      <c r="P144"/>
      <c r="Q144"/>
      <c r="R144"/>
    </row>
    <row r="145" spans="1:18" s="2" customFormat="1" x14ac:dyDescent="0.25">
      <c r="A145"/>
      <c r="B145"/>
      <c r="C145"/>
      <c r="D145"/>
      <c r="E145"/>
      <c r="G145"/>
      <c r="H145"/>
      <c r="I145"/>
      <c r="J145"/>
      <c r="K145"/>
      <c r="L145"/>
      <c r="M145"/>
      <c r="N145"/>
      <c r="O145"/>
      <c r="P145"/>
      <c r="Q145"/>
      <c r="R145"/>
    </row>
    <row r="146" spans="1:18" s="2" customFormat="1" x14ac:dyDescent="0.25">
      <c r="A146"/>
      <c r="B146"/>
      <c r="C146"/>
      <c r="D146"/>
      <c r="E146"/>
      <c r="G146"/>
      <c r="H146"/>
      <c r="I146"/>
      <c r="J146"/>
      <c r="K146"/>
      <c r="L146"/>
      <c r="M146"/>
      <c r="N146"/>
      <c r="O146"/>
      <c r="P146"/>
      <c r="Q146"/>
      <c r="R146"/>
    </row>
    <row r="147" spans="1:18" s="2" customFormat="1" x14ac:dyDescent="0.25">
      <c r="A147"/>
      <c r="B147"/>
      <c r="C147"/>
      <c r="D147"/>
      <c r="E147"/>
      <c r="G147"/>
      <c r="H147"/>
      <c r="I147"/>
      <c r="J147"/>
      <c r="K147"/>
      <c r="L147"/>
      <c r="M147"/>
      <c r="N147"/>
      <c r="O147"/>
      <c r="P147"/>
      <c r="Q147"/>
      <c r="R147"/>
    </row>
    <row r="148" spans="1:18" s="2" customFormat="1" x14ac:dyDescent="0.25">
      <c r="A148"/>
      <c r="B148"/>
      <c r="C148"/>
      <c r="D148"/>
      <c r="E148"/>
      <c r="G148"/>
      <c r="H148"/>
      <c r="I148"/>
      <c r="J148"/>
      <c r="K148"/>
      <c r="L148"/>
      <c r="M148"/>
      <c r="N148"/>
      <c r="O148"/>
      <c r="P148"/>
      <c r="Q148"/>
      <c r="R148"/>
    </row>
    <row r="149" spans="1:18" s="2" customFormat="1" x14ac:dyDescent="0.25">
      <c r="A149"/>
      <c r="B149"/>
      <c r="C149"/>
      <c r="D149"/>
      <c r="E149"/>
      <c r="G149"/>
      <c r="H149"/>
      <c r="I149"/>
      <c r="J149"/>
      <c r="K149"/>
      <c r="L149"/>
      <c r="M149"/>
      <c r="N149"/>
      <c r="O149"/>
      <c r="P149"/>
      <c r="Q149"/>
      <c r="R149"/>
    </row>
    <row r="150" spans="1:18" s="2" customFormat="1" x14ac:dyDescent="0.25">
      <c r="A150"/>
      <c r="B150"/>
      <c r="C150"/>
      <c r="D150"/>
      <c r="E150"/>
      <c r="G150"/>
      <c r="H150"/>
      <c r="I150"/>
      <c r="J150"/>
      <c r="K150"/>
      <c r="L150"/>
      <c r="M150"/>
      <c r="N150"/>
      <c r="O150"/>
      <c r="P150"/>
      <c r="Q150"/>
      <c r="R150"/>
    </row>
    <row r="151" spans="1:18" s="2" customFormat="1" x14ac:dyDescent="0.25">
      <c r="A151"/>
      <c r="B151"/>
      <c r="C151"/>
      <c r="D151"/>
      <c r="E151"/>
      <c r="G151"/>
      <c r="H151"/>
      <c r="I151"/>
      <c r="J151"/>
      <c r="K151"/>
      <c r="L151"/>
      <c r="M151"/>
      <c r="N151"/>
      <c r="O151"/>
      <c r="P151"/>
      <c r="Q151"/>
      <c r="R151"/>
    </row>
    <row r="152" spans="1:18" s="2" customFormat="1" x14ac:dyDescent="0.25">
      <c r="A152"/>
      <c r="B152"/>
      <c r="C152"/>
      <c r="D152"/>
      <c r="E152"/>
      <c r="G152"/>
      <c r="H152"/>
      <c r="I152"/>
      <c r="J152"/>
      <c r="K152"/>
      <c r="L152"/>
      <c r="M152"/>
      <c r="N152"/>
      <c r="O152"/>
      <c r="P152"/>
      <c r="Q152"/>
      <c r="R152"/>
    </row>
    <row r="153" spans="1:18" s="2" customFormat="1" x14ac:dyDescent="0.25">
      <c r="A153"/>
      <c r="B153"/>
      <c r="C153"/>
      <c r="D153"/>
      <c r="E153"/>
      <c r="G153"/>
      <c r="H153"/>
      <c r="I153"/>
      <c r="J153"/>
      <c r="K153"/>
      <c r="L153"/>
      <c r="M153"/>
      <c r="N153"/>
      <c r="O153"/>
      <c r="P153"/>
      <c r="Q153"/>
      <c r="R153"/>
    </row>
    <row r="154" spans="1:18" s="2" customFormat="1" x14ac:dyDescent="0.25">
      <c r="A154"/>
      <c r="B154"/>
      <c r="C154"/>
      <c r="D154"/>
      <c r="E154"/>
      <c r="G154"/>
      <c r="H154"/>
      <c r="I154"/>
      <c r="J154"/>
      <c r="K154"/>
      <c r="L154"/>
      <c r="M154"/>
      <c r="N154"/>
      <c r="O154"/>
      <c r="P154"/>
      <c r="Q154"/>
      <c r="R154"/>
    </row>
    <row r="155" spans="1:18" s="2" customFormat="1" x14ac:dyDescent="0.25">
      <c r="A155"/>
      <c r="B155"/>
      <c r="C155"/>
      <c r="D155"/>
      <c r="E155"/>
      <c r="G155"/>
      <c r="H155"/>
      <c r="I155"/>
      <c r="J155"/>
      <c r="K155"/>
      <c r="L155"/>
      <c r="M155"/>
      <c r="N155"/>
      <c r="O155"/>
      <c r="P155"/>
      <c r="Q155"/>
      <c r="R155"/>
    </row>
    <row r="156" spans="1:18" s="2" customFormat="1" x14ac:dyDescent="0.25">
      <c r="A156"/>
      <c r="B156"/>
      <c r="C156"/>
      <c r="D156"/>
      <c r="E156"/>
      <c r="G156"/>
      <c r="H156"/>
      <c r="I156"/>
      <c r="J156"/>
      <c r="K156"/>
      <c r="L156"/>
      <c r="M156"/>
      <c r="N156"/>
      <c r="O156"/>
      <c r="P156"/>
      <c r="Q156"/>
      <c r="R156"/>
    </row>
    <row r="157" spans="1:18" s="2" customFormat="1" x14ac:dyDescent="0.25">
      <c r="A157"/>
      <c r="B157"/>
      <c r="C157"/>
      <c r="D157"/>
      <c r="E157"/>
      <c r="G157"/>
      <c r="H157"/>
      <c r="I157"/>
      <c r="J157"/>
      <c r="K157"/>
      <c r="L157"/>
      <c r="M157"/>
      <c r="N157"/>
      <c r="O157"/>
      <c r="P157"/>
      <c r="Q157"/>
      <c r="R157"/>
    </row>
    <row r="158" spans="1:18" s="2" customFormat="1" x14ac:dyDescent="0.25">
      <c r="A158"/>
      <c r="B158"/>
      <c r="C158"/>
      <c r="D158"/>
      <c r="E158"/>
      <c r="G158"/>
      <c r="H158"/>
      <c r="I158"/>
      <c r="J158"/>
      <c r="K158"/>
      <c r="L158"/>
      <c r="M158"/>
      <c r="N158"/>
      <c r="O158"/>
      <c r="P158"/>
      <c r="Q158"/>
      <c r="R158"/>
    </row>
    <row r="159" spans="1:18" s="2" customFormat="1" x14ac:dyDescent="0.25">
      <c r="A159"/>
      <c r="B159"/>
      <c r="C159"/>
      <c r="D159"/>
      <c r="E159"/>
      <c r="G159"/>
      <c r="H159"/>
      <c r="I159"/>
      <c r="J159"/>
      <c r="K159"/>
      <c r="L159"/>
      <c r="M159"/>
      <c r="N159"/>
      <c r="O159"/>
      <c r="P159"/>
      <c r="Q159"/>
      <c r="R159"/>
    </row>
    <row r="160" spans="1:18" s="2" customFormat="1" x14ac:dyDescent="0.25">
      <c r="A160"/>
      <c r="B160"/>
      <c r="C160"/>
      <c r="D160"/>
      <c r="E160"/>
      <c r="G160"/>
      <c r="H160"/>
      <c r="I160"/>
      <c r="J160"/>
      <c r="K160"/>
      <c r="L160"/>
      <c r="M160"/>
      <c r="N160"/>
      <c r="O160"/>
      <c r="P160"/>
      <c r="Q160"/>
      <c r="R160"/>
    </row>
    <row r="161" spans="1:18" s="2" customFormat="1" x14ac:dyDescent="0.25">
      <c r="A161"/>
      <c r="B161"/>
      <c r="C161"/>
      <c r="D161"/>
      <c r="E161"/>
      <c r="G161"/>
      <c r="H161"/>
      <c r="I161"/>
      <c r="J161"/>
      <c r="K161"/>
      <c r="L161"/>
      <c r="M161"/>
      <c r="N161"/>
      <c r="O161"/>
      <c r="P161"/>
      <c r="Q161"/>
      <c r="R161"/>
    </row>
    <row r="162" spans="1:18" s="2" customFormat="1" x14ac:dyDescent="0.25">
      <c r="A162"/>
      <c r="B162"/>
      <c r="C162"/>
      <c r="D162"/>
      <c r="E162"/>
      <c r="G162"/>
      <c r="H162"/>
      <c r="I162"/>
      <c r="J162"/>
      <c r="K162"/>
      <c r="L162"/>
      <c r="M162"/>
      <c r="N162"/>
      <c r="O162"/>
      <c r="P162"/>
      <c r="Q162"/>
      <c r="R162"/>
    </row>
    <row r="163" spans="1:18" s="2" customFormat="1" x14ac:dyDescent="0.25">
      <c r="A163"/>
      <c r="B163"/>
      <c r="C163"/>
      <c r="D163"/>
      <c r="E163"/>
      <c r="G163"/>
      <c r="H163"/>
      <c r="I163"/>
      <c r="J163"/>
      <c r="K163"/>
      <c r="L163"/>
      <c r="M163"/>
      <c r="N163"/>
      <c r="O163"/>
      <c r="P163"/>
      <c r="Q163"/>
      <c r="R163"/>
    </row>
    <row r="164" spans="1:18" s="2" customFormat="1" x14ac:dyDescent="0.25">
      <c r="A164"/>
      <c r="B164"/>
      <c r="C164"/>
      <c r="D164"/>
      <c r="E164"/>
      <c r="G164"/>
      <c r="H164"/>
      <c r="I164"/>
      <c r="J164"/>
      <c r="K164"/>
      <c r="L164"/>
      <c r="M164"/>
      <c r="N164"/>
      <c r="O164"/>
      <c r="P164"/>
      <c r="Q164"/>
      <c r="R164"/>
    </row>
    <row r="165" spans="1:18" s="2" customFormat="1" x14ac:dyDescent="0.25">
      <c r="A165"/>
      <c r="B165"/>
      <c r="C165"/>
      <c r="D165"/>
      <c r="E165"/>
      <c r="G165"/>
      <c r="H165"/>
      <c r="I165"/>
      <c r="J165"/>
      <c r="K165"/>
      <c r="L165"/>
      <c r="M165"/>
      <c r="N165"/>
      <c r="O165"/>
      <c r="P165"/>
      <c r="Q165"/>
      <c r="R165"/>
    </row>
    <row r="166" spans="1:18" s="2" customFormat="1" x14ac:dyDescent="0.25">
      <c r="A166"/>
      <c r="B166"/>
      <c r="C166"/>
      <c r="D166"/>
      <c r="E166"/>
      <c r="G166"/>
      <c r="H166"/>
      <c r="I166"/>
      <c r="J166"/>
      <c r="K166"/>
      <c r="L166"/>
      <c r="M166"/>
      <c r="N166"/>
      <c r="O166"/>
      <c r="P166"/>
      <c r="Q166"/>
      <c r="R166"/>
    </row>
    <row r="167" spans="1:18" s="2" customFormat="1" x14ac:dyDescent="0.25">
      <c r="A167"/>
      <c r="B167"/>
      <c r="C167"/>
      <c r="D167"/>
      <c r="E167"/>
      <c r="G167"/>
      <c r="H167"/>
      <c r="I167"/>
      <c r="J167"/>
      <c r="K167"/>
      <c r="L167"/>
      <c r="M167"/>
      <c r="N167"/>
      <c r="O167"/>
      <c r="P167"/>
      <c r="Q167"/>
      <c r="R167"/>
    </row>
    <row r="168" spans="1:18" s="2" customFormat="1" x14ac:dyDescent="0.25">
      <c r="A168"/>
      <c r="B168"/>
      <c r="C168"/>
      <c r="D168"/>
      <c r="E168"/>
      <c r="G168"/>
      <c r="H168"/>
      <c r="I168"/>
      <c r="J168"/>
      <c r="K168"/>
      <c r="L168"/>
      <c r="M168"/>
      <c r="N168"/>
      <c r="O168"/>
      <c r="P168"/>
      <c r="Q168"/>
      <c r="R168"/>
    </row>
    <row r="169" spans="1:18" s="2" customFormat="1" x14ac:dyDescent="0.25">
      <c r="A169"/>
      <c r="B169"/>
      <c r="C169"/>
      <c r="D169"/>
      <c r="E169"/>
      <c r="G169"/>
      <c r="H169"/>
      <c r="I169"/>
      <c r="J169"/>
      <c r="K169"/>
      <c r="L169"/>
      <c r="M169"/>
      <c r="N169"/>
      <c r="O169"/>
      <c r="P169"/>
      <c r="Q169"/>
      <c r="R169"/>
    </row>
    <row r="170" spans="1:18" s="2" customFormat="1" x14ac:dyDescent="0.25">
      <c r="A170"/>
      <c r="B170"/>
      <c r="C170"/>
      <c r="D170"/>
      <c r="E170"/>
      <c r="G170"/>
      <c r="H170"/>
      <c r="I170"/>
      <c r="J170"/>
      <c r="K170"/>
      <c r="L170"/>
      <c r="M170"/>
      <c r="N170"/>
      <c r="O170"/>
      <c r="P170"/>
      <c r="Q170"/>
      <c r="R170"/>
    </row>
    <row r="171" spans="1:18" s="2" customFormat="1" x14ac:dyDescent="0.25">
      <c r="A171"/>
      <c r="B171"/>
      <c r="C171"/>
      <c r="D171"/>
      <c r="E171"/>
      <c r="G171"/>
      <c r="H171"/>
      <c r="I171"/>
      <c r="J171"/>
      <c r="K171"/>
      <c r="L171"/>
      <c r="M171"/>
      <c r="N171"/>
      <c r="O171"/>
      <c r="P171"/>
      <c r="Q171"/>
      <c r="R171"/>
    </row>
    <row r="172" spans="1:18" s="2" customFormat="1" x14ac:dyDescent="0.25">
      <c r="A172"/>
      <c r="B172"/>
      <c r="C172"/>
      <c r="D172"/>
      <c r="E172"/>
      <c r="G172"/>
      <c r="H172"/>
      <c r="I172"/>
      <c r="J172"/>
      <c r="K172"/>
      <c r="L172"/>
      <c r="M172"/>
      <c r="N172"/>
      <c r="O172"/>
      <c r="P172"/>
      <c r="Q172"/>
      <c r="R172"/>
    </row>
    <row r="173" spans="1:18" s="2" customFormat="1" x14ac:dyDescent="0.25">
      <c r="A173"/>
      <c r="B173"/>
      <c r="C173"/>
      <c r="D173"/>
      <c r="E173"/>
      <c r="G173"/>
      <c r="H173"/>
      <c r="I173"/>
      <c r="J173"/>
      <c r="K173"/>
      <c r="L173"/>
      <c r="M173"/>
      <c r="N173"/>
      <c r="O173"/>
      <c r="P173"/>
      <c r="Q173"/>
      <c r="R173"/>
    </row>
    <row r="174" spans="1:18" s="2" customFormat="1" x14ac:dyDescent="0.25">
      <c r="A174"/>
      <c r="B174"/>
      <c r="C174"/>
      <c r="D174"/>
      <c r="E174"/>
      <c r="G174"/>
      <c r="H174"/>
      <c r="I174"/>
      <c r="J174"/>
      <c r="K174"/>
      <c r="L174"/>
      <c r="M174"/>
      <c r="N174"/>
      <c r="O174"/>
      <c r="P174"/>
      <c r="Q174"/>
      <c r="R174"/>
    </row>
    <row r="175" spans="1:18" s="2" customFormat="1" x14ac:dyDescent="0.25">
      <c r="A175"/>
      <c r="B175"/>
      <c r="C175"/>
      <c r="D175"/>
      <c r="E175"/>
      <c r="G175"/>
      <c r="H175"/>
      <c r="I175"/>
      <c r="J175"/>
      <c r="K175"/>
      <c r="L175"/>
      <c r="M175"/>
      <c r="N175"/>
      <c r="O175"/>
      <c r="P175"/>
      <c r="Q175"/>
      <c r="R175"/>
    </row>
    <row r="176" spans="1:18" s="2" customFormat="1" x14ac:dyDescent="0.25">
      <c r="A176"/>
      <c r="B176"/>
      <c r="C176"/>
      <c r="D176"/>
      <c r="E176"/>
      <c r="G176"/>
      <c r="H176"/>
      <c r="I176"/>
      <c r="J176"/>
      <c r="K176"/>
      <c r="L176"/>
      <c r="M176"/>
      <c r="N176"/>
      <c r="O176"/>
      <c r="P176"/>
      <c r="Q176"/>
      <c r="R176"/>
    </row>
    <row r="177" spans="1:18" s="2" customFormat="1" x14ac:dyDescent="0.25">
      <c r="A177"/>
      <c r="B177"/>
      <c r="C177"/>
      <c r="D177"/>
      <c r="E177"/>
      <c r="G177"/>
      <c r="H177"/>
      <c r="I177"/>
      <c r="J177"/>
      <c r="K177"/>
      <c r="L177"/>
      <c r="M177"/>
      <c r="N177"/>
      <c r="O177"/>
      <c r="P177"/>
      <c r="Q177"/>
      <c r="R177"/>
    </row>
    <row r="178" spans="1:18" s="2" customFormat="1" x14ac:dyDescent="0.25">
      <c r="A178"/>
      <c r="B178"/>
      <c r="C178"/>
      <c r="D178"/>
      <c r="E178"/>
      <c r="G178"/>
      <c r="H178"/>
      <c r="I178"/>
      <c r="J178"/>
      <c r="K178"/>
      <c r="L178"/>
      <c r="M178"/>
      <c r="N178"/>
      <c r="O178"/>
      <c r="P178"/>
      <c r="Q178"/>
      <c r="R178"/>
    </row>
    <row r="179" spans="1:18" s="2" customFormat="1" x14ac:dyDescent="0.25">
      <c r="A179"/>
      <c r="B179"/>
      <c r="C179"/>
      <c r="D179"/>
      <c r="E179"/>
      <c r="G179"/>
      <c r="H179"/>
      <c r="I179"/>
      <c r="J179"/>
      <c r="K179"/>
      <c r="L179"/>
      <c r="M179"/>
      <c r="N179"/>
      <c r="O179"/>
      <c r="P179"/>
      <c r="Q179"/>
      <c r="R179"/>
    </row>
    <row r="180" spans="1:18" s="2" customFormat="1" x14ac:dyDescent="0.25">
      <c r="A180"/>
      <c r="B180"/>
      <c r="C180"/>
      <c r="D180"/>
      <c r="E180"/>
      <c r="G180"/>
      <c r="H180"/>
      <c r="I180"/>
      <c r="J180"/>
      <c r="K180"/>
      <c r="L180"/>
      <c r="M180"/>
      <c r="N180"/>
      <c r="O180"/>
      <c r="P180"/>
      <c r="Q180"/>
      <c r="R180"/>
    </row>
    <row r="181" spans="1:18" s="2" customFormat="1" x14ac:dyDescent="0.25">
      <c r="A181"/>
      <c r="B181"/>
      <c r="C181"/>
      <c r="D181"/>
      <c r="E181"/>
      <c r="G181"/>
      <c r="H181"/>
      <c r="I181"/>
      <c r="J181"/>
      <c r="K181"/>
      <c r="L181"/>
      <c r="M181"/>
      <c r="N181"/>
      <c r="O181"/>
      <c r="P181"/>
      <c r="Q181"/>
      <c r="R181"/>
    </row>
    <row r="182" spans="1:18" s="2" customFormat="1" x14ac:dyDescent="0.25">
      <c r="A182"/>
      <c r="B182"/>
      <c r="C182"/>
      <c r="D182"/>
      <c r="E182"/>
      <c r="G182"/>
      <c r="H182"/>
      <c r="I182"/>
      <c r="J182"/>
      <c r="K182"/>
      <c r="L182"/>
      <c r="M182"/>
      <c r="N182"/>
      <c r="O182"/>
      <c r="P182"/>
      <c r="Q182"/>
      <c r="R182"/>
    </row>
    <row r="183" spans="1:18" s="2" customFormat="1" x14ac:dyDescent="0.25">
      <c r="A183"/>
      <c r="B183"/>
      <c r="C183"/>
      <c r="D183"/>
      <c r="E183"/>
      <c r="G183"/>
      <c r="H183"/>
      <c r="I183"/>
      <c r="J183"/>
      <c r="K183"/>
      <c r="L183"/>
      <c r="M183"/>
      <c r="N183"/>
      <c r="O183"/>
      <c r="P183"/>
      <c r="Q183"/>
      <c r="R183"/>
    </row>
    <row r="184" spans="1:18" s="2" customFormat="1" x14ac:dyDescent="0.25">
      <c r="A184"/>
      <c r="B184"/>
      <c r="C184"/>
      <c r="D184"/>
      <c r="E184"/>
      <c r="G184"/>
      <c r="H184"/>
      <c r="I184"/>
      <c r="J184"/>
      <c r="K184"/>
      <c r="L184"/>
      <c r="M184"/>
      <c r="N184"/>
      <c r="O184"/>
      <c r="P184"/>
      <c r="Q184"/>
      <c r="R184"/>
    </row>
    <row r="185" spans="1:18" s="2" customFormat="1" x14ac:dyDescent="0.25">
      <c r="A185"/>
      <c r="B185"/>
      <c r="C185"/>
      <c r="D185"/>
      <c r="E185"/>
      <c r="G185"/>
      <c r="H185"/>
      <c r="I185"/>
      <c r="J185"/>
      <c r="K185"/>
      <c r="L185"/>
      <c r="M185"/>
      <c r="N185"/>
      <c r="O185"/>
      <c r="P185"/>
      <c r="Q185"/>
      <c r="R185"/>
    </row>
    <row r="186" spans="1:18" s="2" customFormat="1" x14ac:dyDescent="0.25">
      <c r="A186"/>
      <c r="B186"/>
      <c r="C186"/>
      <c r="D186"/>
      <c r="E186"/>
      <c r="G186"/>
      <c r="H186"/>
      <c r="I186"/>
      <c r="J186"/>
      <c r="K186"/>
      <c r="L186"/>
      <c r="M186"/>
      <c r="N186"/>
      <c r="O186"/>
      <c r="P186"/>
      <c r="Q186"/>
      <c r="R186"/>
    </row>
    <row r="187" spans="1:18" s="2" customFormat="1" x14ac:dyDescent="0.25">
      <c r="A187"/>
      <c r="B187"/>
      <c r="C187"/>
      <c r="D187"/>
      <c r="E187"/>
      <c r="G187"/>
      <c r="H187"/>
      <c r="I187"/>
      <c r="J187"/>
      <c r="K187"/>
      <c r="L187"/>
      <c r="M187"/>
      <c r="N187"/>
      <c r="O187"/>
      <c r="P187"/>
      <c r="Q187"/>
      <c r="R187"/>
    </row>
    <row r="188" spans="1:18" s="2" customFormat="1" x14ac:dyDescent="0.25">
      <c r="A188"/>
      <c r="B188"/>
      <c r="C188"/>
      <c r="D188"/>
      <c r="E188"/>
      <c r="G188"/>
      <c r="H188"/>
      <c r="I188"/>
      <c r="J188"/>
      <c r="K188"/>
      <c r="L188"/>
      <c r="M188"/>
      <c r="N188"/>
      <c r="O188"/>
      <c r="P188"/>
      <c r="Q188"/>
      <c r="R188"/>
    </row>
    <row r="189" spans="1:18" s="2" customFormat="1" x14ac:dyDescent="0.25">
      <c r="A189"/>
      <c r="B189"/>
      <c r="C189"/>
      <c r="D189"/>
      <c r="E189"/>
      <c r="G189"/>
      <c r="H189"/>
      <c r="I189"/>
      <c r="J189"/>
      <c r="K189"/>
      <c r="L189"/>
      <c r="M189"/>
      <c r="N189"/>
      <c r="O189"/>
      <c r="P189"/>
      <c r="Q189"/>
      <c r="R189"/>
    </row>
    <row r="190" spans="1:18" s="2" customFormat="1" x14ac:dyDescent="0.25">
      <c r="A190"/>
      <c r="B190"/>
      <c r="C190"/>
      <c r="D190"/>
      <c r="E190"/>
      <c r="G190"/>
      <c r="H190"/>
      <c r="I190"/>
      <c r="J190"/>
      <c r="K190"/>
      <c r="L190"/>
      <c r="M190"/>
      <c r="N190"/>
      <c r="O190"/>
      <c r="P190"/>
      <c r="Q190"/>
      <c r="R190"/>
    </row>
    <row r="191" spans="1:18" s="2" customFormat="1" x14ac:dyDescent="0.25">
      <c r="A191"/>
      <c r="B191"/>
      <c r="C191"/>
      <c r="D191"/>
      <c r="E191"/>
      <c r="G191"/>
      <c r="H191"/>
      <c r="I191"/>
      <c r="J191"/>
      <c r="K191"/>
      <c r="L191"/>
      <c r="M191"/>
      <c r="N191"/>
      <c r="O191"/>
      <c r="P191"/>
      <c r="Q191"/>
      <c r="R191"/>
    </row>
    <row r="192" spans="1:18" s="2" customFormat="1" x14ac:dyDescent="0.25">
      <c r="A192"/>
      <c r="B192"/>
      <c r="C192"/>
      <c r="D192"/>
      <c r="E192"/>
      <c r="G192"/>
      <c r="H192"/>
      <c r="I192"/>
      <c r="J192"/>
      <c r="K192"/>
      <c r="L192"/>
      <c r="M192"/>
      <c r="N192"/>
      <c r="O192"/>
      <c r="P192"/>
      <c r="Q192"/>
      <c r="R192"/>
    </row>
    <row r="193" spans="1:18" s="2" customFormat="1" x14ac:dyDescent="0.25">
      <c r="A193"/>
      <c r="B193"/>
      <c r="C193"/>
      <c r="D193"/>
      <c r="E193"/>
      <c r="G193"/>
      <c r="H193"/>
      <c r="I193"/>
      <c r="J193"/>
      <c r="K193"/>
      <c r="L193"/>
      <c r="M193"/>
      <c r="N193"/>
      <c r="O193"/>
      <c r="P193"/>
      <c r="Q193"/>
      <c r="R193"/>
    </row>
    <row r="194" spans="1:18" s="2" customFormat="1" x14ac:dyDescent="0.25">
      <c r="A194"/>
      <c r="B194"/>
      <c r="C194"/>
      <c r="D194"/>
      <c r="E194"/>
      <c r="G194"/>
      <c r="H194"/>
      <c r="I194"/>
      <c r="J194"/>
      <c r="K194"/>
      <c r="L194"/>
      <c r="M194"/>
      <c r="N194"/>
      <c r="O194"/>
      <c r="P194"/>
      <c r="Q194"/>
      <c r="R194"/>
    </row>
    <row r="195" spans="1:18" s="2" customFormat="1" x14ac:dyDescent="0.25">
      <c r="A195"/>
      <c r="B195"/>
      <c r="C195"/>
      <c r="D195"/>
      <c r="E195"/>
      <c r="G195"/>
      <c r="H195"/>
      <c r="I195"/>
      <c r="J195"/>
      <c r="K195"/>
      <c r="L195"/>
      <c r="M195"/>
      <c r="N195"/>
      <c r="O195"/>
      <c r="P195"/>
      <c r="Q195"/>
      <c r="R195"/>
    </row>
    <row r="196" spans="1:18" s="2" customFormat="1" x14ac:dyDescent="0.25">
      <c r="A196"/>
      <c r="B196"/>
      <c r="C196"/>
      <c r="D196"/>
      <c r="E196"/>
      <c r="G196"/>
      <c r="H196"/>
      <c r="I196"/>
      <c r="J196"/>
      <c r="K196"/>
      <c r="L196"/>
      <c r="M196"/>
      <c r="N196"/>
      <c r="O196"/>
      <c r="P196"/>
      <c r="Q196"/>
      <c r="R196"/>
    </row>
    <row r="197" spans="1:18" s="2" customFormat="1" x14ac:dyDescent="0.25">
      <c r="A197"/>
      <c r="B197"/>
      <c r="C197"/>
      <c r="D197"/>
      <c r="E197"/>
      <c r="G197"/>
      <c r="H197"/>
      <c r="I197"/>
      <c r="J197"/>
      <c r="K197"/>
      <c r="L197"/>
      <c r="M197"/>
      <c r="N197"/>
      <c r="O197"/>
      <c r="P197"/>
      <c r="Q197"/>
      <c r="R197"/>
    </row>
    <row r="198" spans="1:18" s="2" customFormat="1" x14ac:dyDescent="0.25">
      <c r="A198"/>
      <c r="B198"/>
      <c r="C198"/>
      <c r="D198"/>
      <c r="E198"/>
      <c r="G198"/>
      <c r="H198"/>
      <c r="I198"/>
      <c r="J198"/>
      <c r="K198"/>
      <c r="L198"/>
      <c r="M198"/>
      <c r="N198"/>
      <c r="O198"/>
      <c r="P198"/>
      <c r="Q198"/>
      <c r="R198"/>
    </row>
    <row r="199" spans="1:18" s="2" customFormat="1" x14ac:dyDescent="0.25">
      <c r="A199"/>
      <c r="B199"/>
      <c r="C199"/>
      <c r="D199"/>
      <c r="E199"/>
      <c r="G199"/>
      <c r="H199"/>
      <c r="I199"/>
      <c r="J199"/>
      <c r="K199"/>
      <c r="L199"/>
      <c r="M199"/>
      <c r="N199"/>
      <c r="O199"/>
      <c r="P199"/>
      <c r="Q199"/>
      <c r="R199"/>
    </row>
    <row r="200" spans="1:18" s="2" customFormat="1" x14ac:dyDescent="0.25">
      <c r="A200"/>
      <c r="B200"/>
      <c r="C200"/>
      <c r="D200"/>
      <c r="E200"/>
      <c r="G200"/>
      <c r="H200"/>
      <c r="I200"/>
      <c r="J200"/>
      <c r="K200"/>
      <c r="L200"/>
      <c r="M200"/>
      <c r="N200"/>
      <c r="O200"/>
      <c r="P200"/>
      <c r="Q200"/>
      <c r="R200"/>
    </row>
    <row r="201" spans="1:18" s="2" customFormat="1" x14ac:dyDescent="0.25">
      <c r="A201"/>
      <c r="B201"/>
      <c r="C201"/>
      <c r="D201"/>
      <c r="E201"/>
      <c r="G201"/>
      <c r="H201"/>
      <c r="I201"/>
      <c r="J201"/>
      <c r="K201"/>
      <c r="L201"/>
      <c r="M201"/>
      <c r="N201"/>
      <c r="O201"/>
      <c r="P201"/>
      <c r="Q201"/>
      <c r="R201"/>
    </row>
    <row r="202" spans="1:18" s="2" customFormat="1" x14ac:dyDescent="0.25">
      <c r="A202"/>
      <c r="B202"/>
      <c r="C202"/>
      <c r="D202"/>
      <c r="E202"/>
      <c r="G202"/>
      <c r="H202"/>
      <c r="I202"/>
      <c r="J202"/>
      <c r="K202"/>
      <c r="L202"/>
      <c r="M202"/>
      <c r="N202"/>
      <c r="O202"/>
      <c r="P202"/>
      <c r="Q202"/>
      <c r="R202"/>
    </row>
    <row r="203" spans="1:18" s="2" customFormat="1" x14ac:dyDescent="0.25">
      <c r="A203"/>
      <c r="B203"/>
      <c r="C203"/>
      <c r="D203"/>
      <c r="E203"/>
      <c r="G203"/>
      <c r="H203"/>
      <c r="I203"/>
      <c r="J203"/>
      <c r="K203"/>
      <c r="L203"/>
      <c r="M203"/>
      <c r="N203"/>
      <c r="O203"/>
      <c r="P203"/>
      <c r="Q203"/>
      <c r="R203"/>
    </row>
    <row r="204" spans="1:18" s="2" customFormat="1" x14ac:dyDescent="0.25">
      <c r="A204"/>
      <c r="B204"/>
      <c r="C204"/>
      <c r="D204"/>
      <c r="E204"/>
      <c r="G204"/>
      <c r="H204"/>
      <c r="I204"/>
      <c r="J204"/>
      <c r="K204"/>
      <c r="L204"/>
      <c r="M204"/>
      <c r="N204"/>
      <c r="O204"/>
      <c r="P204"/>
      <c r="Q204"/>
      <c r="R204"/>
    </row>
    <row r="205" spans="1:18" s="2" customFormat="1" x14ac:dyDescent="0.25">
      <c r="A205"/>
      <c r="B205"/>
      <c r="C205"/>
      <c r="D205"/>
      <c r="E205"/>
      <c r="G205"/>
      <c r="H205"/>
      <c r="I205"/>
      <c r="J205"/>
      <c r="K205"/>
      <c r="L205"/>
      <c r="M205"/>
      <c r="N205"/>
      <c r="O205"/>
      <c r="P205"/>
      <c r="Q205"/>
      <c r="R205"/>
    </row>
    <row r="206" spans="1:18" s="2" customFormat="1" x14ac:dyDescent="0.25">
      <c r="A206"/>
      <c r="B206"/>
      <c r="C206"/>
      <c r="D206"/>
      <c r="E206"/>
      <c r="G206"/>
      <c r="H206"/>
      <c r="I206"/>
      <c r="J206"/>
      <c r="K206"/>
      <c r="L206"/>
      <c r="M206"/>
      <c r="N206"/>
      <c r="O206"/>
      <c r="P206"/>
      <c r="Q206"/>
      <c r="R206"/>
    </row>
    <row r="207" spans="1:18" s="2" customFormat="1" x14ac:dyDescent="0.25">
      <c r="A207"/>
      <c r="B207"/>
      <c r="C207"/>
      <c r="D207"/>
      <c r="E207"/>
      <c r="G207"/>
      <c r="H207"/>
      <c r="I207"/>
      <c r="J207"/>
      <c r="K207"/>
      <c r="L207"/>
      <c r="M207"/>
      <c r="N207"/>
      <c r="O207"/>
      <c r="P207"/>
      <c r="Q207"/>
      <c r="R207"/>
    </row>
    <row r="208" spans="1:18" s="2" customFormat="1" x14ac:dyDescent="0.25">
      <c r="A208"/>
      <c r="B208"/>
      <c r="C208"/>
      <c r="D208"/>
      <c r="E208"/>
      <c r="G208"/>
      <c r="H208"/>
      <c r="I208"/>
      <c r="J208"/>
      <c r="K208"/>
      <c r="L208"/>
      <c r="M208"/>
      <c r="N208"/>
      <c r="O208"/>
      <c r="P208"/>
      <c r="Q208"/>
      <c r="R208"/>
    </row>
    <row r="209" spans="1:18" s="2" customFormat="1" x14ac:dyDescent="0.25">
      <c r="A209"/>
      <c r="B209"/>
      <c r="C209"/>
      <c r="D209"/>
      <c r="E209"/>
      <c r="G209"/>
      <c r="H209"/>
      <c r="I209"/>
      <c r="J209"/>
      <c r="K209"/>
      <c r="L209"/>
      <c r="M209"/>
      <c r="N209"/>
      <c r="O209"/>
      <c r="P209"/>
      <c r="Q209"/>
      <c r="R209"/>
    </row>
    <row r="210" spans="1:18" s="2" customFormat="1" x14ac:dyDescent="0.25">
      <c r="A210"/>
      <c r="B210"/>
      <c r="C210"/>
      <c r="D210"/>
      <c r="E210"/>
      <c r="G210"/>
      <c r="H210"/>
      <c r="I210"/>
      <c r="J210"/>
      <c r="K210"/>
      <c r="L210"/>
      <c r="M210"/>
      <c r="N210"/>
      <c r="O210"/>
      <c r="P210"/>
      <c r="Q210"/>
      <c r="R210"/>
    </row>
    <row r="211" spans="1:18" s="2" customFormat="1" x14ac:dyDescent="0.25">
      <c r="A211"/>
      <c r="B211"/>
      <c r="C211"/>
      <c r="D211"/>
      <c r="E211"/>
      <c r="G211"/>
      <c r="H211"/>
      <c r="I211"/>
      <c r="J211"/>
      <c r="K211"/>
      <c r="L211"/>
      <c r="M211"/>
      <c r="N211"/>
      <c r="O211"/>
      <c r="P211"/>
      <c r="Q211"/>
      <c r="R211"/>
    </row>
    <row r="212" spans="1:18" s="2" customFormat="1" x14ac:dyDescent="0.25">
      <c r="A212"/>
      <c r="B212"/>
      <c r="C212"/>
      <c r="D212"/>
      <c r="E212"/>
      <c r="G212"/>
      <c r="H212"/>
      <c r="I212"/>
      <c r="J212"/>
      <c r="K212"/>
      <c r="L212"/>
      <c r="M212"/>
      <c r="N212"/>
      <c r="O212"/>
      <c r="P212"/>
      <c r="Q212"/>
      <c r="R212"/>
    </row>
    <row r="213" spans="1:18" s="2" customFormat="1" x14ac:dyDescent="0.25">
      <c r="A213"/>
      <c r="B213"/>
      <c r="C213"/>
      <c r="D213"/>
      <c r="E213"/>
      <c r="G213"/>
      <c r="H213"/>
      <c r="I213"/>
      <c r="J213"/>
      <c r="K213"/>
      <c r="L213"/>
      <c r="M213"/>
      <c r="N213"/>
      <c r="O213"/>
      <c r="P213"/>
      <c r="Q213"/>
      <c r="R213"/>
    </row>
    <row r="214" spans="1:18" s="2" customFormat="1" x14ac:dyDescent="0.25">
      <c r="A214"/>
      <c r="B214"/>
      <c r="C214"/>
      <c r="D214"/>
      <c r="E214"/>
      <c r="G214"/>
      <c r="H214"/>
      <c r="I214"/>
      <c r="J214"/>
      <c r="K214"/>
      <c r="L214"/>
      <c r="M214"/>
      <c r="N214"/>
      <c r="O214"/>
      <c r="P214"/>
      <c r="Q214"/>
      <c r="R214"/>
    </row>
    <row r="215" spans="1:18" s="2" customFormat="1" x14ac:dyDescent="0.25">
      <c r="A215"/>
      <c r="B215"/>
      <c r="C215"/>
      <c r="D215"/>
      <c r="E215"/>
      <c r="G215"/>
      <c r="H215"/>
      <c r="I215"/>
      <c r="J215"/>
      <c r="K215"/>
      <c r="L215"/>
      <c r="M215"/>
      <c r="N215"/>
      <c r="O215"/>
      <c r="P215"/>
      <c r="Q215"/>
      <c r="R215"/>
    </row>
    <row r="216" spans="1:18" s="2" customFormat="1" x14ac:dyDescent="0.25">
      <c r="A216"/>
      <c r="B216"/>
      <c r="C216"/>
      <c r="D216"/>
      <c r="E216"/>
      <c r="G216"/>
      <c r="H216"/>
      <c r="I216"/>
      <c r="J216"/>
      <c r="K216"/>
      <c r="L216"/>
      <c r="M216"/>
      <c r="N216"/>
      <c r="O216"/>
      <c r="P216"/>
      <c r="Q216"/>
      <c r="R216"/>
    </row>
    <row r="217" spans="1:18" s="2" customFormat="1" x14ac:dyDescent="0.25">
      <c r="A217"/>
      <c r="B217"/>
      <c r="C217"/>
      <c r="D217"/>
      <c r="E217"/>
      <c r="G217"/>
      <c r="H217"/>
      <c r="I217"/>
      <c r="J217"/>
      <c r="K217"/>
      <c r="L217"/>
      <c r="M217"/>
      <c r="N217"/>
      <c r="O217"/>
      <c r="P217"/>
      <c r="Q217"/>
      <c r="R217"/>
    </row>
    <row r="218" spans="1:18" s="2" customFormat="1" x14ac:dyDescent="0.25">
      <c r="A218"/>
      <c r="B218"/>
      <c r="C218"/>
      <c r="D218"/>
      <c r="E218"/>
      <c r="G218"/>
      <c r="H218"/>
      <c r="I218"/>
      <c r="J218"/>
      <c r="K218"/>
      <c r="L218"/>
      <c r="M218"/>
      <c r="N218"/>
      <c r="O218"/>
      <c r="P218"/>
      <c r="Q218"/>
      <c r="R218"/>
    </row>
    <row r="219" spans="1:18" s="2" customFormat="1" x14ac:dyDescent="0.25">
      <c r="A219"/>
      <c r="B219"/>
      <c r="C219"/>
      <c r="D219"/>
      <c r="E219"/>
      <c r="G219"/>
      <c r="H219"/>
      <c r="I219"/>
      <c r="J219"/>
      <c r="K219"/>
      <c r="L219"/>
      <c r="M219"/>
      <c r="N219"/>
      <c r="O219"/>
      <c r="P219"/>
      <c r="Q219"/>
      <c r="R219"/>
    </row>
    <row r="220" spans="1:18" s="2" customFormat="1" x14ac:dyDescent="0.25">
      <c r="A220"/>
      <c r="B220"/>
      <c r="C220"/>
      <c r="D220"/>
      <c r="E220"/>
      <c r="G220"/>
      <c r="H220"/>
      <c r="I220"/>
      <c r="J220"/>
      <c r="K220"/>
      <c r="L220"/>
      <c r="M220"/>
      <c r="N220"/>
      <c r="O220"/>
      <c r="P220"/>
      <c r="Q220"/>
      <c r="R220"/>
    </row>
    <row r="221" spans="1:18" s="2" customFormat="1" x14ac:dyDescent="0.25">
      <c r="A221"/>
      <c r="B221"/>
      <c r="C221"/>
      <c r="D221"/>
      <c r="E221"/>
      <c r="G221"/>
      <c r="H221"/>
      <c r="I221"/>
      <c r="J221"/>
      <c r="K221"/>
      <c r="L221"/>
      <c r="M221"/>
      <c r="N221"/>
      <c r="O221"/>
      <c r="P221"/>
      <c r="Q221"/>
      <c r="R221"/>
    </row>
    <row r="222" spans="1:18" s="2" customFormat="1" x14ac:dyDescent="0.25">
      <c r="A222"/>
      <c r="B222"/>
      <c r="C222"/>
      <c r="D222"/>
      <c r="E222"/>
      <c r="G222"/>
      <c r="H222"/>
      <c r="I222"/>
      <c r="J222"/>
      <c r="K222"/>
      <c r="L222"/>
      <c r="M222"/>
      <c r="N222"/>
      <c r="O222"/>
      <c r="P222"/>
      <c r="Q222"/>
      <c r="R222"/>
    </row>
    <row r="223" spans="1:18" s="2" customFormat="1" x14ac:dyDescent="0.25">
      <c r="A223"/>
      <c r="B223"/>
      <c r="C223"/>
      <c r="D223"/>
      <c r="E223"/>
      <c r="G223"/>
      <c r="H223"/>
      <c r="I223"/>
      <c r="J223"/>
      <c r="K223"/>
      <c r="L223"/>
      <c r="M223"/>
      <c r="N223"/>
      <c r="O223"/>
      <c r="P223"/>
      <c r="Q223"/>
      <c r="R223"/>
    </row>
    <row r="224" spans="1:18" s="2" customFormat="1" x14ac:dyDescent="0.25">
      <c r="A224"/>
      <c r="B224"/>
      <c r="C224"/>
      <c r="D224"/>
      <c r="E224"/>
      <c r="G224"/>
      <c r="H224"/>
      <c r="I224"/>
      <c r="J224"/>
      <c r="K224"/>
      <c r="L224"/>
      <c r="M224"/>
      <c r="N224"/>
      <c r="O224"/>
      <c r="P224"/>
      <c r="Q224"/>
      <c r="R224"/>
    </row>
    <row r="225" spans="1:18" s="2" customFormat="1" x14ac:dyDescent="0.25">
      <c r="A225"/>
      <c r="B225"/>
      <c r="C225"/>
      <c r="D225"/>
      <c r="E225"/>
      <c r="G225"/>
      <c r="H225"/>
      <c r="I225"/>
      <c r="J225"/>
      <c r="K225"/>
      <c r="L225"/>
      <c r="M225"/>
      <c r="N225"/>
      <c r="O225"/>
      <c r="P225"/>
      <c r="Q225"/>
      <c r="R225"/>
    </row>
    <row r="226" spans="1:18" s="2" customFormat="1" x14ac:dyDescent="0.25">
      <c r="A226"/>
      <c r="B226"/>
      <c r="C226"/>
      <c r="D226"/>
      <c r="E226"/>
      <c r="G226"/>
      <c r="H226"/>
      <c r="I226"/>
      <c r="J226"/>
      <c r="K226"/>
      <c r="L226"/>
      <c r="M226"/>
      <c r="N226"/>
      <c r="O226"/>
      <c r="P226"/>
      <c r="Q226"/>
      <c r="R226"/>
    </row>
    <row r="227" spans="1:18" s="2" customFormat="1" x14ac:dyDescent="0.25">
      <c r="A227"/>
      <c r="B227"/>
      <c r="C227"/>
      <c r="D227"/>
      <c r="E227"/>
      <c r="G227"/>
      <c r="H227"/>
      <c r="I227"/>
      <c r="J227"/>
      <c r="K227"/>
      <c r="L227"/>
      <c r="M227"/>
      <c r="N227"/>
      <c r="O227"/>
      <c r="P227"/>
      <c r="Q227"/>
      <c r="R227"/>
    </row>
    <row r="228" spans="1:18" s="2" customFormat="1" x14ac:dyDescent="0.25">
      <c r="A228"/>
      <c r="B228"/>
      <c r="C228"/>
      <c r="D228"/>
      <c r="E228"/>
      <c r="G228"/>
      <c r="H228"/>
      <c r="I228"/>
      <c r="J228"/>
      <c r="K228"/>
      <c r="L228"/>
      <c r="M228"/>
      <c r="N228"/>
      <c r="O228"/>
      <c r="P228"/>
      <c r="Q228"/>
      <c r="R228"/>
    </row>
    <row r="229" spans="1:18" s="2" customFormat="1" x14ac:dyDescent="0.25">
      <c r="A229"/>
      <c r="B229"/>
      <c r="C229"/>
      <c r="D229"/>
      <c r="E229"/>
      <c r="G229"/>
      <c r="H229"/>
      <c r="I229"/>
      <c r="J229"/>
      <c r="K229"/>
      <c r="L229"/>
      <c r="M229"/>
      <c r="N229"/>
      <c r="O229"/>
      <c r="P229"/>
      <c r="Q229"/>
      <c r="R229"/>
    </row>
  </sheetData>
  <sheetProtection algorithmName="SHA-512" hashValue="XGM+Y24FmnuXd7sc/8egphIcZ1iD8KlKcW3EA3y4IWhA3yTyM/w04tRoE3mSHaU6dX/XKjpRhfnaLICahwtKBQ==" saltValue="fTRS1VwjfEysSVW4JPJL8w==" spinCount="100000" sheet="1" objects="1" scenarios="1" autoFilter="0" pivotTables="0"/>
  <mergeCells count="1">
    <mergeCell ref="A2:R2"/>
  </mergeCells>
  <pageMargins left="0.2" right="0.18" top="0.91666666666666663" bottom="0.75" header="0.3" footer="0.3"/>
  <pageSetup scale="69" orientation="landscape" horizontalDpi="1200" verticalDpi="1200" r:id="rId1"/>
  <headerFooter>
    <oddHeader>&amp;C&amp;"-,Bold"&amp;14Summary Table Report&amp;R&amp;G</oddHeader>
    <oddFooter>&amp;LMSY4_STR047</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11"/>
  <sheetViews>
    <sheetView showGridLines="0" view="pageLayout" zoomScaleNormal="100" workbookViewId="0">
      <selection activeCell="E15" sqref="E15"/>
    </sheetView>
  </sheetViews>
  <sheetFormatPr defaultRowHeight="15" x14ac:dyDescent="0.25"/>
  <cols>
    <col min="1" max="1" width="20" customWidth="1"/>
    <col min="2" max="2" width="25.28515625" customWidth="1"/>
    <col min="3" max="3" width="18.85546875" customWidth="1"/>
    <col min="4" max="4" width="18.85546875" style="15" customWidth="1"/>
    <col min="5" max="5" width="18.85546875" style="2" customWidth="1"/>
    <col min="6" max="6" width="18.85546875" customWidth="1"/>
  </cols>
  <sheetData>
    <row r="1" spans="1:5" ht="15.75" thickBot="1" x14ac:dyDescent="0.3"/>
    <row r="2" spans="1:5" x14ac:dyDescent="0.25">
      <c r="A2" s="157" t="str">
        <f>CONCATENATE("Table 10. Dispensings per ", B4, " User by Year and Age Group")</f>
        <v>Table 10. Dispensings per DARIFENACIN HYDROBROMIDE User by Year and Age Group</v>
      </c>
      <c r="B2" s="158"/>
      <c r="C2" s="158"/>
      <c r="D2" s="158"/>
      <c r="E2" s="166"/>
    </row>
    <row r="3" spans="1:5" ht="15.75" thickBot="1" x14ac:dyDescent="0.3">
      <c r="A3" s="11"/>
      <c r="B3" s="12"/>
      <c r="C3" s="12"/>
      <c r="D3" s="172"/>
      <c r="E3" s="168"/>
    </row>
    <row r="4" spans="1:5" ht="30" x14ac:dyDescent="0.25">
      <c r="A4" s="78" t="s">
        <v>10</v>
      </c>
      <c r="B4" s="86" t="s">
        <v>3</v>
      </c>
      <c r="C4" s="173" t="s">
        <v>69</v>
      </c>
      <c r="D4" s="152"/>
      <c r="E4" s="153"/>
    </row>
    <row r="5" spans="1:5" x14ac:dyDescent="0.25">
      <c r="A5" s="6"/>
      <c r="B5" s="7"/>
      <c r="C5" s="7"/>
      <c r="D5" s="174"/>
      <c r="E5" s="171"/>
    </row>
    <row r="6" spans="1:5" x14ac:dyDescent="0.25">
      <c r="A6" s="67" t="s">
        <v>16</v>
      </c>
      <c r="B6" s="67" t="s">
        <v>9</v>
      </c>
      <c r="C6" s="101"/>
      <c r="D6" s="101"/>
      <c r="E6" s="102"/>
    </row>
    <row r="7" spans="1:5" x14ac:dyDescent="0.25">
      <c r="A7" s="67" t="s">
        <v>8</v>
      </c>
      <c r="B7" s="80" t="s">
        <v>2</v>
      </c>
      <c r="C7" s="81" t="s">
        <v>4</v>
      </c>
      <c r="D7" s="81" t="s">
        <v>5</v>
      </c>
      <c r="E7" s="82" t="s">
        <v>6</v>
      </c>
    </row>
    <row r="8" spans="1:5" x14ac:dyDescent="0.25">
      <c r="A8" s="65">
        <v>2000</v>
      </c>
      <c r="B8" s="135" t="s">
        <v>21</v>
      </c>
      <c r="C8" s="136" t="s">
        <v>21</v>
      </c>
      <c r="D8" s="136" t="s">
        <v>21</v>
      </c>
      <c r="E8" s="137" t="s">
        <v>21</v>
      </c>
    </row>
    <row r="9" spans="1:5" x14ac:dyDescent="0.25">
      <c r="A9" s="89">
        <v>2001</v>
      </c>
      <c r="B9" s="138" t="s">
        <v>21</v>
      </c>
      <c r="C9" s="139" t="s">
        <v>21</v>
      </c>
      <c r="D9" s="139" t="s">
        <v>21</v>
      </c>
      <c r="E9" s="140" t="s">
        <v>21</v>
      </c>
    </row>
    <row r="10" spans="1:5" x14ac:dyDescent="0.25">
      <c r="A10" s="89">
        <v>2002</v>
      </c>
      <c r="B10" s="138" t="s">
        <v>21</v>
      </c>
      <c r="C10" s="139" t="s">
        <v>21</v>
      </c>
      <c r="D10" s="139" t="s">
        <v>21</v>
      </c>
      <c r="E10" s="140" t="s">
        <v>21</v>
      </c>
    </row>
    <row r="11" spans="1:5" x14ac:dyDescent="0.25">
      <c r="A11" s="89">
        <v>2003</v>
      </c>
      <c r="B11" s="138" t="s">
        <v>21</v>
      </c>
      <c r="C11" s="139" t="s">
        <v>21</v>
      </c>
      <c r="D11" s="139" t="s">
        <v>21</v>
      </c>
      <c r="E11" s="140" t="s">
        <v>21</v>
      </c>
    </row>
    <row r="12" spans="1:5" x14ac:dyDescent="0.25">
      <c r="A12" s="89">
        <v>2004</v>
      </c>
      <c r="B12" s="138" t="s">
        <v>21</v>
      </c>
      <c r="C12" s="139" t="s">
        <v>21</v>
      </c>
      <c r="D12" s="139" t="s">
        <v>21</v>
      </c>
      <c r="E12" s="140" t="s">
        <v>21</v>
      </c>
    </row>
    <row r="13" spans="1:5" x14ac:dyDescent="0.25">
      <c r="A13" s="89">
        <v>2005</v>
      </c>
      <c r="B13" s="96">
        <v>2.5</v>
      </c>
      <c r="C13" s="15">
        <v>2.0652173913043477</v>
      </c>
      <c r="D13" s="15">
        <v>2.3566878980891719</v>
      </c>
      <c r="E13" s="97">
        <v>2.3695652173913042</v>
      </c>
    </row>
    <row r="14" spans="1:5" x14ac:dyDescent="0.25">
      <c r="A14" s="89">
        <v>2006</v>
      </c>
      <c r="B14" s="96">
        <v>2.3469387755102042</v>
      </c>
      <c r="C14" s="15">
        <v>2.6094306049822062</v>
      </c>
      <c r="D14" s="15">
        <v>3.1002009761699685</v>
      </c>
      <c r="E14" s="97">
        <v>3.1284683684794672</v>
      </c>
    </row>
    <row r="15" spans="1:5" x14ac:dyDescent="0.25">
      <c r="A15" s="89">
        <v>2007</v>
      </c>
      <c r="B15" s="96">
        <v>3.1111111111111112</v>
      </c>
      <c r="C15" s="15">
        <v>3.1082417582417583</v>
      </c>
      <c r="D15" s="15">
        <v>3.5977200933937645</v>
      </c>
      <c r="E15" s="97">
        <v>3.4484561866218</v>
      </c>
    </row>
    <row r="16" spans="1:5" x14ac:dyDescent="0.25">
      <c r="A16" s="89">
        <v>2008</v>
      </c>
      <c r="B16" s="96">
        <v>3.0380622837370241</v>
      </c>
      <c r="C16" s="15">
        <v>3.2722500596516344</v>
      </c>
      <c r="D16" s="15">
        <v>3.982173425417626</v>
      </c>
      <c r="E16" s="97">
        <v>3.754240406811415</v>
      </c>
    </row>
    <row r="17" spans="1:5" x14ac:dyDescent="0.25">
      <c r="A17" s="89">
        <v>2009</v>
      </c>
      <c r="B17" s="96">
        <v>3.161290322580645</v>
      </c>
      <c r="C17" s="15">
        <v>3.3452380952380953</v>
      </c>
      <c r="D17" s="15">
        <v>4.1056237879767288</v>
      </c>
      <c r="E17" s="97">
        <v>4.0785851407098805</v>
      </c>
    </row>
    <row r="18" spans="1:5" x14ac:dyDescent="0.25">
      <c r="A18" s="89">
        <v>2010</v>
      </c>
      <c r="B18" s="96">
        <v>3.1237113402061856</v>
      </c>
      <c r="C18" s="15">
        <v>3.5598259608411893</v>
      </c>
      <c r="D18" s="15">
        <v>4.33986470725449</v>
      </c>
      <c r="E18" s="97">
        <v>4.1983162684869173</v>
      </c>
    </row>
    <row r="19" spans="1:5" x14ac:dyDescent="0.25">
      <c r="A19" s="89">
        <v>2011</v>
      </c>
      <c r="B19" s="96">
        <v>3.2804232804232805</v>
      </c>
      <c r="C19" s="15">
        <v>3.4748035136384652</v>
      </c>
      <c r="D19" s="15">
        <v>4.3845629080986255</v>
      </c>
      <c r="E19" s="97">
        <v>4.2052049984508937</v>
      </c>
    </row>
    <row r="20" spans="1:5" x14ac:dyDescent="0.25">
      <c r="A20" s="90">
        <v>2012</v>
      </c>
      <c r="B20" s="98">
        <v>3.4</v>
      </c>
      <c r="C20" s="99">
        <v>3.0396772024209819</v>
      </c>
      <c r="D20" s="99">
        <v>3.6139165009940357</v>
      </c>
      <c r="E20" s="100">
        <v>3.5442164062009667</v>
      </c>
    </row>
    <row r="21" spans="1:5" x14ac:dyDescent="0.25">
      <c r="D21"/>
    </row>
    <row r="22" spans="1:5" x14ac:dyDescent="0.25">
      <c r="D22"/>
    </row>
    <row r="23" spans="1:5" x14ac:dyDescent="0.25">
      <c r="D23"/>
    </row>
    <row r="24" spans="1:5" x14ac:dyDescent="0.25">
      <c r="D24"/>
    </row>
    <row r="25" spans="1:5" x14ac:dyDescent="0.25">
      <c r="D25"/>
    </row>
    <row r="26" spans="1:5" x14ac:dyDescent="0.25">
      <c r="D26"/>
    </row>
    <row r="27" spans="1:5" x14ac:dyDescent="0.25">
      <c r="D27"/>
    </row>
    <row r="28" spans="1:5" x14ac:dyDescent="0.25">
      <c r="D28"/>
    </row>
    <row r="29" spans="1:5" x14ac:dyDescent="0.25">
      <c r="D29"/>
    </row>
    <row r="30" spans="1:5" x14ac:dyDescent="0.25">
      <c r="D30"/>
    </row>
    <row r="31" spans="1:5" x14ac:dyDescent="0.25">
      <c r="D31"/>
    </row>
    <row r="32" spans="1:5"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sheetData>
  <sheetProtection algorithmName="SHA-512" hashValue="hzhMaOeJ4LtSxLkWc+8CvztDWy70rg6GNT0CHMkLKcjxGXiOrm73jRxrMZCL7zzDBGmTKyrmGk48v5p6NXu6kA==" saltValue="RpzCo50l3etWxUubNf7Kww==" spinCount="100000" sheet="1" objects="1" scenarios="1" autoFilter="0" pivotTables="0"/>
  <mergeCells count="4">
    <mergeCell ref="A2:E2"/>
    <mergeCell ref="D3:E3"/>
    <mergeCell ref="C4:E4"/>
    <mergeCell ref="D5:E5"/>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9"/>
  <sheetViews>
    <sheetView showGridLines="0" view="pageLayout" zoomScaleNormal="100" workbookViewId="0">
      <selection activeCell="O29" sqref="O29"/>
    </sheetView>
  </sheetViews>
  <sheetFormatPr defaultRowHeight="15" x14ac:dyDescent="0.25"/>
  <cols>
    <col min="1" max="1" width="12.7109375" customWidth="1"/>
    <col min="2" max="2" width="25.28515625" customWidth="1"/>
    <col min="3" max="3" width="6.5703125" bestFit="1" customWidth="1"/>
    <col min="4" max="5" width="5.5703125" style="2" bestFit="1" customWidth="1"/>
    <col min="6" max="6" width="4" style="2" bestFit="1" customWidth="1"/>
    <col min="7" max="7" width="4" bestFit="1" customWidth="1"/>
    <col min="8" max="8" width="5.5703125" bestFit="1" customWidth="1"/>
    <col min="9" max="9" width="7.5703125" bestFit="1" customWidth="1"/>
    <col min="10" max="10" width="4" bestFit="1" customWidth="1"/>
    <col min="11" max="12" width="5.5703125" bestFit="1" customWidth="1"/>
    <col min="13" max="13" width="4" bestFit="1" customWidth="1"/>
    <col min="14" max="14" width="5.5703125" bestFit="1" customWidth="1"/>
    <col min="15" max="15" width="4" bestFit="1" customWidth="1"/>
    <col min="16" max="16" width="6.5703125" bestFit="1" customWidth="1"/>
    <col min="17" max="17" width="5.5703125" bestFit="1" customWidth="1"/>
    <col min="18" max="18" width="6.5703125" bestFit="1" customWidth="1"/>
  </cols>
  <sheetData>
    <row r="1" spans="1:18" ht="15.75" thickBot="1" x14ac:dyDescent="0.3"/>
    <row r="2" spans="1:18" x14ac:dyDescent="0.25">
      <c r="A2" s="162" t="str">
        <f>CONCATENATE("Figure 7. Dispensings per ", 'Table 10'!B4, " User by Year and Age Group")</f>
        <v>Figure 7. Dispensings per DARIFENACIN HYDROBROMIDE User by Year and Age Group</v>
      </c>
      <c r="B2" s="163"/>
      <c r="C2" s="163"/>
      <c r="D2" s="163"/>
      <c r="E2" s="163"/>
      <c r="F2" s="164"/>
      <c r="G2" s="164"/>
      <c r="H2" s="164"/>
      <c r="I2" s="164"/>
      <c r="J2" s="164"/>
      <c r="K2" s="164"/>
      <c r="L2" s="164"/>
      <c r="M2" s="164"/>
      <c r="N2" s="164"/>
      <c r="O2" s="164"/>
      <c r="P2" s="164"/>
      <c r="Q2" s="164"/>
      <c r="R2" s="165"/>
    </row>
    <row r="3" spans="1:18" x14ac:dyDescent="0.25">
      <c r="A3" s="1"/>
      <c r="B3" s="4"/>
      <c r="C3" s="4"/>
      <c r="D3" s="4"/>
      <c r="E3" s="4"/>
      <c r="F3" s="5"/>
      <c r="G3" s="4"/>
      <c r="H3" s="4"/>
      <c r="I3" s="4"/>
      <c r="J3" s="4"/>
      <c r="K3" s="4"/>
      <c r="L3" s="4"/>
      <c r="M3" s="4"/>
      <c r="N3" s="4"/>
      <c r="O3" s="4"/>
      <c r="P3" s="4"/>
      <c r="Q3" s="4"/>
      <c r="R3" s="35"/>
    </row>
    <row r="4" spans="1:18" x14ac:dyDescent="0.25">
      <c r="A4" s="1"/>
      <c r="B4" s="4"/>
      <c r="C4" s="4"/>
      <c r="D4" s="4"/>
      <c r="E4" s="4"/>
      <c r="F4" s="5"/>
      <c r="G4" s="4"/>
      <c r="H4" s="4"/>
      <c r="I4" s="4"/>
      <c r="J4" s="4"/>
      <c r="K4" s="4"/>
      <c r="L4" s="4"/>
      <c r="M4" s="4"/>
      <c r="N4" s="4"/>
      <c r="O4" s="4"/>
      <c r="P4" s="4"/>
      <c r="Q4" s="4"/>
      <c r="R4" s="35"/>
    </row>
    <row r="5" spans="1:18" x14ac:dyDescent="0.25">
      <c r="A5" s="1"/>
      <c r="B5" s="4"/>
      <c r="C5" s="4"/>
      <c r="D5" s="4"/>
      <c r="E5" s="4"/>
      <c r="F5" s="5"/>
      <c r="G5" s="4"/>
      <c r="H5" s="4"/>
      <c r="I5" s="4"/>
      <c r="J5" s="4"/>
      <c r="K5" s="4"/>
      <c r="L5" s="4"/>
      <c r="M5" s="4"/>
      <c r="N5" s="4"/>
      <c r="O5" s="4"/>
      <c r="P5" s="4"/>
      <c r="Q5" s="4"/>
      <c r="R5" s="35"/>
    </row>
    <row r="6" spans="1:18" x14ac:dyDescent="0.25">
      <c r="A6" s="1"/>
      <c r="B6" s="4"/>
      <c r="C6" s="4"/>
      <c r="D6" s="4"/>
      <c r="E6" s="4"/>
      <c r="F6" s="5"/>
      <c r="G6" s="4"/>
      <c r="H6" s="4"/>
      <c r="I6" s="4"/>
      <c r="J6" s="4"/>
      <c r="K6" s="4"/>
      <c r="L6" s="4"/>
      <c r="M6" s="4"/>
      <c r="N6" s="4"/>
      <c r="O6" s="4"/>
      <c r="P6" s="4"/>
      <c r="Q6" s="4"/>
      <c r="R6" s="35"/>
    </row>
    <row r="7" spans="1:18" x14ac:dyDescent="0.25">
      <c r="A7" s="1"/>
      <c r="B7" s="4"/>
      <c r="C7" s="4"/>
      <c r="D7" s="4"/>
      <c r="E7" s="4"/>
      <c r="F7" s="5"/>
      <c r="G7" s="4"/>
      <c r="H7" s="4"/>
      <c r="I7" s="4"/>
      <c r="J7" s="4"/>
      <c r="K7" s="4"/>
      <c r="L7" s="4"/>
      <c r="M7" s="4"/>
      <c r="N7" s="4"/>
      <c r="O7" s="4"/>
      <c r="P7" s="4"/>
      <c r="Q7" s="4"/>
      <c r="R7" s="35"/>
    </row>
    <row r="8" spans="1:18" x14ac:dyDescent="0.25">
      <c r="A8" s="1"/>
      <c r="B8" s="4"/>
      <c r="C8" s="4"/>
      <c r="D8" s="4"/>
      <c r="E8" s="4"/>
      <c r="F8" s="5"/>
      <c r="G8" s="4"/>
      <c r="H8" s="4"/>
      <c r="I8" s="4"/>
      <c r="J8" s="4"/>
      <c r="K8" s="4"/>
      <c r="L8" s="4"/>
      <c r="M8" s="4"/>
      <c r="N8" s="4"/>
      <c r="O8" s="4"/>
      <c r="P8" s="4"/>
      <c r="Q8" s="4"/>
      <c r="R8" s="35"/>
    </row>
    <row r="9" spans="1:18" x14ac:dyDescent="0.25">
      <c r="A9" s="1"/>
      <c r="B9" s="4"/>
      <c r="C9" s="4"/>
      <c r="D9" s="4"/>
      <c r="E9" s="4"/>
      <c r="F9" s="5"/>
      <c r="G9" s="4"/>
      <c r="H9" s="4"/>
      <c r="I9" s="4"/>
      <c r="J9" s="4"/>
      <c r="K9" s="4"/>
      <c r="L9" s="4"/>
      <c r="M9" s="4"/>
      <c r="N9" s="4"/>
      <c r="O9" s="4"/>
      <c r="P9" s="4"/>
      <c r="Q9" s="4"/>
      <c r="R9" s="35"/>
    </row>
    <row r="10" spans="1:18" s="2" customFormat="1" x14ac:dyDescent="0.25">
      <c r="A10" s="1"/>
      <c r="B10" s="4"/>
      <c r="C10" s="4"/>
      <c r="D10" s="4"/>
      <c r="E10" s="4"/>
      <c r="F10" s="5"/>
      <c r="G10" s="4"/>
      <c r="H10" s="4"/>
      <c r="I10" s="4"/>
      <c r="J10" s="4"/>
      <c r="K10" s="4"/>
      <c r="L10" s="4"/>
      <c r="M10" s="4"/>
      <c r="N10" s="4"/>
      <c r="O10" s="4"/>
      <c r="P10" s="4"/>
      <c r="Q10" s="4"/>
      <c r="R10" s="35"/>
    </row>
    <row r="11" spans="1:18" s="2" customFormat="1" x14ac:dyDescent="0.25">
      <c r="A11" s="1"/>
      <c r="B11" s="4"/>
      <c r="C11" s="4"/>
      <c r="D11" s="4"/>
      <c r="E11" s="4"/>
      <c r="F11" s="5"/>
      <c r="G11" s="4"/>
      <c r="H11" s="4"/>
      <c r="I11" s="4"/>
      <c r="J11" s="4"/>
      <c r="K11" s="4"/>
      <c r="L11" s="4"/>
      <c r="M11" s="4"/>
      <c r="N11" s="4"/>
      <c r="O11" s="4"/>
      <c r="P11" s="4"/>
      <c r="Q11" s="4"/>
      <c r="R11" s="35"/>
    </row>
    <row r="12" spans="1:18" s="2" customFormat="1" x14ac:dyDescent="0.25">
      <c r="A12" s="1"/>
      <c r="B12" s="4"/>
      <c r="C12" s="4"/>
      <c r="D12" s="4"/>
      <c r="E12" s="4"/>
      <c r="F12" s="5"/>
      <c r="G12" s="4"/>
      <c r="H12" s="4"/>
      <c r="I12" s="4"/>
      <c r="J12" s="4"/>
      <c r="K12" s="4"/>
      <c r="L12" s="4"/>
      <c r="M12" s="4"/>
      <c r="N12" s="4"/>
      <c r="O12" s="4"/>
      <c r="P12" s="4"/>
      <c r="Q12" s="4"/>
      <c r="R12" s="35"/>
    </row>
    <row r="13" spans="1:18" s="2" customFormat="1" x14ac:dyDescent="0.25">
      <c r="A13" s="1"/>
      <c r="B13" s="4"/>
      <c r="C13" s="4"/>
      <c r="D13" s="4"/>
      <c r="E13" s="4"/>
      <c r="F13" s="5"/>
      <c r="G13" s="4"/>
      <c r="H13" s="4"/>
      <c r="I13" s="4"/>
      <c r="J13" s="4"/>
      <c r="K13" s="4"/>
      <c r="L13" s="4"/>
      <c r="M13" s="4"/>
      <c r="N13" s="4"/>
      <c r="O13" s="4"/>
      <c r="P13" s="4"/>
      <c r="Q13" s="4"/>
      <c r="R13" s="35"/>
    </row>
    <row r="14" spans="1:18" s="2" customFormat="1" x14ac:dyDescent="0.25">
      <c r="A14" s="1"/>
      <c r="B14" s="4"/>
      <c r="C14" s="4"/>
      <c r="D14" s="4"/>
      <c r="E14" s="4"/>
      <c r="F14" s="5"/>
      <c r="G14" s="4"/>
      <c r="H14" s="4"/>
      <c r="I14" s="4"/>
      <c r="J14" s="4"/>
      <c r="K14" s="4"/>
      <c r="L14" s="4"/>
      <c r="M14" s="4"/>
      <c r="N14" s="4"/>
      <c r="O14" s="4"/>
      <c r="P14" s="4"/>
      <c r="Q14" s="4"/>
      <c r="R14" s="35"/>
    </row>
    <row r="15" spans="1:18" s="2" customFormat="1" x14ac:dyDescent="0.25">
      <c r="A15" s="1"/>
      <c r="B15" s="4"/>
      <c r="C15" s="4"/>
      <c r="D15" s="4"/>
      <c r="E15" s="4"/>
      <c r="F15" s="5"/>
      <c r="G15" s="4"/>
      <c r="H15" s="4"/>
      <c r="I15" s="4"/>
      <c r="J15" s="4"/>
      <c r="K15" s="4"/>
      <c r="L15" s="4"/>
      <c r="M15" s="4"/>
      <c r="N15" s="4"/>
      <c r="O15" s="4"/>
      <c r="P15" s="4"/>
      <c r="Q15" s="4"/>
      <c r="R15" s="35"/>
    </row>
    <row r="16" spans="1:18" s="2" customFormat="1" x14ac:dyDescent="0.25">
      <c r="A16" s="1"/>
      <c r="B16" s="4"/>
      <c r="C16" s="4"/>
      <c r="D16" s="4"/>
      <c r="E16" s="4"/>
      <c r="F16" s="5"/>
      <c r="G16" s="4"/>
      <c r="H16" s="4"/>
      <c r="I16" s="4"/>
      <c r="J16" s="4"/>
      <c r="K16" s="4"/>
      <c r="L16" s="4"/>
      <c r="M16" s="4"/>
      <c r="N16" s="4"/>
      <c r="O16" s="4"/>
      <c r="P16" s="4"/>
      <c r="Q16" s="4"/>
      <c r="R16" s="35"/>
    </row>
    <row r="17" spans="1:18" s="2" customFormat="1" x14ac:dyDescent="0.25">
      <c r="A17" s="1"/>
      <c r="B17" s="4"/>
      <c r="C17" s="4"/>
      <c r="D17" s="4"/>
      <c r="E17" s="4"/>
      <c r="F17" s="5"/>
      <c r="G17" s="4"/>
      <c r="H17" s="4"/>
      <c r="I17" s="4"/>
      <c r="J17" s="4"/>
      <c r="K17" s="4"/>
      <c r="L17" s="4"/>
      <c r="M17" s="4"/>
      <c r="N17" s="4"/>
      <c r="O17" s="4"/>
      <c r="P17" s="4"/>
      <c r="Q17" s="4"/>
      <c r="R17" s="35"/>
    </row>
    <row r="18" spans="1:18" s="2" customFormat="1" x14ac:dyDescent="0.25">
      <c r="A18" s="1"/>
      <c r="B18" s="4"/>
      <c r="C18" s="4"/>
      <c r="D18" s="4"/>
      <c r="E18" s="4"/>
      <c r="F18" s="5"/>
      <c r="G18" s="4"/>
      <c r="H18" s="4"/>
      <c r="I18" s="4"/>
      <c r="J18" s="4"/>
      <c r="K18" s="4"/>
      <c r="L18" s="4"/>
      <c r="M18" s="4"/>
      <c r="N18" s="4"/>
      <c r="O18" s="4"/>
      <c r="P18" s="4"/>
      <c r="Q18" s="4"/>
      <c r="R18" s="35"/>
    </row>
    <row r="19" spans="1:18" s="2" customFormat="1" x14ac:dyDescent="0.25">
      <c r="A19" s="1"/>
      <c r="B19" s="4"/>
      <c r="C19" s="4"/>
      <c r="D19" s="4"/>
      <c r="E19" s="4"/>
      <c r="F19" s="5"/>
      <c r="G19" s="4"/>
      <c r="H19" s="4"/>
      <c r="I19" s="4"/>
      <c r="J19" s="4"/>
      <c r="K19" s="4"/>
      <c r="L19" s="4"/>
      <c r="M19" s="4"/>
      <c r="N19" s="4"/>
      <c r="O19" s="4"/>
      <c r="P19" s="4"/>
      <c r="Q19" s="4"/>
      <c r="R19" s="35"/>
    </row>
    <row r="20" spans="1:18" s="2" customFormat="1" x14ac:dyDescent="0.25">
      <c r="A20" s="1"/>
      <c r="B20" s="4"/>
      <c r="C20" s="4"/>
      <c r="D20" s="4"/>
      <c r="E20" s="4"/>
      <c r="F20" s="5"/>
      <c r="G20" s="4"/>
      <c r="H20" s="4"/>
      <c r="I20" s="4"/>
      <c r="J20" s="4"/>
      <c r="K20" s="4"/>
      <c r="L20" s="4"/>
      <c r="M20" s="4"/>
      <c r="N20" s="4"/>
      <c r="O20" s="4"/>
      <c r="P20" s="4"/>
      <c r="Q20" s="4"/>
      <c r="R20" s="35"/>
    </row>
    <row r="21" spans="1:18" s="2" customFormat="1" x14ac:dyDescent="0.25">
      <c r="A21" s="1"/>
      <c r="B21" s="4"/>
      <c r="C21" s="4"/>
      <c r="D21" s="4"/>
      <c r="E21" s="4"/>
      <c r="F21" s="5"/>
      <c r="G21" s="4"/>
      <c r="H21" s="4"/>
      <c r="I21" s="4"/>
      <c r="J21" s="4"/>
      <c r="K21" s="4"/>
      <c r="L21" s="4"/>
      <c r="M21" s="4"/>
      <c r="N21" s="4"/>
      <c r="O21" s="4"/>
      <c r="P21" s="4"/>
      <c r="Q21" s="4"/>
      <c r="R21" s="35"/>
    </row>
    <row r="22" spans="1:18" s="2" customFormat="1" x14ac:dyDescent="0.25">
      <c r="A22" s="1"/>
      <c r="B22" s="4"/>
      <c r="C22" s="4"/>
      <c r="D22" s="4"/>
      <c r="E22" s="4"/>
      <c r="F22" s="5"/>
      <c r="G22" s="4"/>
      <c r="H22" s="4"/>
      <c r="I22" s="4"/>
      <c r="J22" s="4"/>
      <c r="K22" s="4"/>
      <c r="L22" s="4"/>
      <c r="M22" s="4"/>
      <c r="N22" s="4"/>
      <c r="O22" s="4"/>
      <c r="P22" s="4"/>
      <c r="Q22" s="4"/>
      <c r="R22" s="35"/>
    </row>
    <row r="23" spans="1:18" s="2" customFormat="1" x14ac:dyDescent="0.25">
      <c r="A23" s="1"/>
      <c r="B23" s="4"/>
      <c r="C23" s="4"/>
      <c r="D23" s="4"/>
      <c r="E23" s="4"/>
      <c r="F23" s="5"/>
      <c r="G23" s="4"/>
      <c r="H23" s="4"/>
      <c r="I23" s="4"/>
      <c r="J23" s="4"/>
      <c r="K23" s="4"/>
      <c r="L23" s="4"/>
      <c r="M23" s="4"/>
      <c r="N23" s="4"/>
      <c r="O23" s="4"/>
      <c r="P23" s="4"/>
      <c r="Q23" s="4"/>
      <c r="R23" s="35"/>
    </row>
    <row r="24" spans="1:18" s="2" customFormat="1" x14ac:dyDescent="0.25">
      <c r="A24" s="1"/>
      <c r="B24" s="4"/>
      <c r="C24" s="4"/>
      <c r="D24" s="4"/>
      <c r="E24" s="4"/>
      <c r="F24" s="5"/>
      <c r="G24" s="4"/>
      <c r="H24" s="4"/>
      <c r="I24" s="4"/>
      <c r="J24" s="4"/>
      <c r="K24" s="4"/>
      <c r="L24" s="4"/>
      <c r="M24" s="4"/>
      <c r="N24" s="4"/>
      <c r="O24" s="4"/>
      <c r="P24" s="4"/>
      <c r="Q24" s="4"/>
      <c r="R24" s="35"/>
    </row>
    <row r="25" spans="1:18" s="2" customFormat="1" x14ac:dyDescent="0.25">
      <c r="A25" s="1"/>
      <c r="B25" s="4"/>
      <c r="C25" s="4"/>
      <c r="D25" s="4"/>
      <c r="E25" s="4"/>
      <c r="F25" s="5"/>
      <c r="G25" s="4"/>
      <c r="H25" s="4"/>
      <c r="I25" s="4"/>
      <c r="J25" s="4"/>
      <c r="K25" s="4"/>
      <c r="L25" s="4"/>
      <c r="M25" s="4"/>
      <c r="N25" s="4"/>
      <c r="O25" s="4"/>
      <c r="P25" s="4"/>
      <c r="Q25" s="4"/>
      <c r="R25" s="35"/>
    </row>
    <row r="26" spans="1:18" s="2" customFormat="1" x14ac:dyDescent="0.25">
      <c r="A26" s="1"/>
      <c r="B26" s="4"/>
      <c r="C26" s="4"/>
      <c r="D26" s="4"/>
      <c r="E26" s="4"/>
      <c r="F26" s="5"/>
      <c r="G26" s="4"/>
      <c r="H26" s="4"/>
      <c r="I26" s="4"/>
      <c r="J26" s="4"/>
      <c r="K26" s="4"/>
      <c r="L26" s="4"/>
      <c r="M26" s="4"/>
      <c r="N26" s="4"/>
      <c r="O26" s="4"/>
      <c r="P26" s="4"/>
      <c r="Q26" s="4"/>
      <c r="R26" s="35"/>
    </row>
    <row r="27" spans="1:18" s="2" customFormat="1" x14ac:dyDescent="0.25">
      <c r="A27" s="6"/>
      <c r="B27" s="7"/>
      <c r="C27" s="7"/>
      <c r="D27" s="7"/>
      <c r="E27" s="7"/>
      <c r="F27" s="8"/>
      <c r="G27" s="7"/>
      <c r="H27" s="7"/>
      <c r="I27" s="7"/>
      <c r="J27" s="7"/>
      <c r="K27" s="7"/>
      <c r="L27" s="7"/>
      <c r="M27" s="7"/>
      <c r="N27" s="7"/>
      <c r="O27" s="7"/>
      <c r="P27" s="7"/>
      <c r="Q27" s="7"/>
      <c r="R27" s="36"/>
    </row>
    <row r="28" spans="1:18" s="2" customFormat="1" x14ac:dyDescent="0.25">
      <c r="A28"/>
      <c r="B28"/>
      <c r="C28"/>
      <c r="D28"/>
      <c r="E28"/>
      <c r="G28"/>
      <c r="H28"/>
      <c r="I28"/>
      <c r="J28"/>
      <c r="K28"/>
      <c r="L28"/>
      <c r="M28"/>
      <c r="N28"/>
      <c r="O28"/>
      <c r="P28"/>
      <c r="Q28"/>
      <c r="R28"/>
    </row>
    <row r="29" spans="1:18" s="2" customFormat="1" x14ac:dyDescent="0.25">
      <c r="A29"/>
      <c r="B29"/>
      <c r="C29"/>
      <c r="D29"/>
      <c r="E29"/>
      <c r="G29"/>
      <c r="H29"/>
      <c r="I29"/>
      <c r="J29"/>
      <c r="K29"/>
      <c r="L29"/>
      <c r="M29"/>
      <c r="N29"/>
      <c r="O29"/>
      <c r="P29"/>
      <c r="Q29"/>
      <c r="R29"/>
    </row>
    <row r="30" spans="1:18" s="2" customFormat="1" x14ac:dyDescent="0.25">
      <c r="A30"/>
      <c r="B30"/>
      <c r="C30"/>
      <c r="D30"/>
      <c r="E30"/>
      <c r="G30"/>
      <c r="H30"/>
      <c r="I30"/>
      <c r="J30"/>
      <c r="K30"/>
      <c r="L30"/>
      <c r="M30"/>
      <c r="N30"/>
      <c r="O30"/>
      <c r="P30"/>
      <c r="Q30"/>
      <c r="R30"/>
    </row>
    <row r="31" spans="1:18" s="2" customFormat="1" x14ac:dyDescent="0.25">
      <c r="A31"/>
      <c r="B31"/>
      <c r="C31"/>
      <c r="D31"/>
      <c r="E31"/>
      <c r="G31"/>
      <c r="H31"/>
      <c r="I31"/>
      <c r="J31"/>
      <c r="K31"/>
      <c r="L31"/>
      <c r="M31"/>
      <c r="N31"/>
      <c r="O31"/>
      <c r="P31"/>
      <c r="Q31"/>
      <c r="R31"/>
    </row>
    <row r="32" spans="1:18" s="2" customFormat="1" x14ac:dyDescent="0.25">
      <c r="A32"/>
      <c r="B32"/>
      <c r="C32"/>
      <c r="D32"/>
      <c r="E32"/>
      <c r="G32"/>
      <c r="H32"/>
      <c r="I32"/>
      <c r="J32"/>
      <c r="K32"/>
      <c r="L32"/>
      <c r="M32"/>
      <c r="N32"/>
      <c r="O32"/>
      <c r="P32"/>
      <c r="Q32"/>
      <c r="R32"/>
    </row>
    <row r="33" spans="1:18" s="2" customFormat="1" x14ac:dyDescent="0.25">
      <c r="A33"/>
      <c r="B33"/>
      <c r="C33"/>
      <c r="D33"/>
      <c r="E33"/>
      <c r="G33"/>
      <c r="H33"/>
      <c r="I33"/>
      <c r="J33"/>
      <c r="K33"/>
      <c r="L33"/>
      <c r="M33"/>
      <c r="N33"/>
      <c r="O33"/>
      <c r="P33"/>
      <c r="Q33"/>
      <c r="R33"/>
    </row>
    <row r="34" spans="1:18" s="2" customFormat="1" x14ac:dyDescent="0.25">
      <c r="A34"/>
      <c r="B34"/>
      <c r="C34"/>
      <c r="D34"/>
      <c r="E34"/>
      <c r="G34"/>
      <c r="H34"/>
      <c r="I34"/>
      <c r="J34"/>
      <c r="K34"/>
      <c r="L34"/>
      <c r="M34"/>
      <c r="N34"/>
      <c r="O34"/>
      <c r="P34"/>
      <c r="Q34"/>
      <c r="R34"/>
    </row>
    <row r="35" spans="1:18" s="2" customFormat="1" x14ac:dyDescent="0.25">
      <c r="A35"/>
      <c r="B35"/>
      <c r="C35"/>
      <c r="D35"/>
      <c r="E35"/>
      <c r="G35"/>
      <c r="H35"/>
      <c r="I35"/>
      <c r="J35"/>
      <c r="K35"/>
      <c r="L35"/>
      <c r="M35"/>
      <c r="N35"/>
      <c r="O35"/>
      <c r="P35"/>
      <c r="Q35"/>
      <c r="R35"/>
    </row>
    <row r="36" spans="1:18" s="2" customFormat="1" x14ac:dyDescent="0.25">
      <c r="A36"/>
      <c r="B36"/>
      <c r="C36"/>
      <c r="D36"/>
      <c r="E36"/>
      <c r="G36"/>
      <c r="H36"/>
      <c r="I36"/>
      <c r="J36"/>
      <c r="K36"/>
      <c r="L36"/>
      <c r="M36"/>
      <c r="N36"/>
      <c r="O36"/>
      <c r="P36"/>
      <c r="Q36"/>
      <c r="R36"/>
    </row>
    <row r="37" spans="1:18" s="2" customFormat="1" x14ac:dyDescent="0.25">
      <c r="A37"/>
      <c r="B37"/>
      <c r="C37"/>
      <c r="D37"/>
      <c r="E37"/>
      <c r="G37"/>
      <c r="H37"/>
      <c r="I37"/>
      <c r="J37"/>
      <c r="K37"/>
      <c r="L37"/>
      <c r="M37"/>
      <c r="N37"/>
      <c r="O37"/>
      <c r="P37"/>
      <c r="Q37"/>
      <c r="R37"/>
    </row>
    <row r="38" spans="1:18" s="2" customFormat="1" x14ac:dyDescent="0.25">
      <c r="A38"/>
      <c r="B38"/>
      <c r="C38"/>
      <c r="D38"/>
      <c r="E38"/>
      <c r="G38"/>
      <c r="H38"/>
      <c r="I38"/>
      <c r="J38"/>
      <c r="K38"/>
      <c r="L38"/>
      <c r="M38"/>
      <c r="N38"/>
      <c r="O38"/>
      <c r="P38"/>
      <c r="Q38"/>
      <c r="R38"/>
    </row>
    <row r="39" spans="1:18" s="2" customFormat="1" x14ac:dyDescent="0.25">
      <c r="A39"/>
      <c r="B39"/>
      <c r="C39"/>
      <c r="D39"/>
      <c r="E39"/>
      <c r="G39"/>
      <c r="H39"/>
      <c r="I39"/>
      <c r="J39"/>
      <c r="K39"/>
      <c r="L39"/>
      <c r="M39"/>
      <c r="N39"/>
      <c r="O39"/>
      <c r="P39"/>
      <c r="Q39"/>
      <c r="R39"/>
    </row>
    <row r="40" spans="1:18" s="2" customFormat="1" x14ac:dyDescent="0.25">
      <c r="A40"/>
      <c r="B40"/>
      <c r="C40"/>
      <c r="D40"/>
      <c r="E40"/>
      <c r="G40"/>
      <c r="H40"/>
      <c r="I40"/>
      <c r="J40"/>
      <c r="K40"/>
      <c r="L40"/>
      <c r="M40"/>
      <c r="N40"/>
      <c r="O40"/>
      <c r="P40"/>
      <c r="Q40"/>
      <c r="R40"/>
    </row>
    <row r="41" spans="1:18" s="2" customFormat="1" x14ac:dyDescent="0.25">
      <c r="A41"/>
      <c r="B41"/>
      <c r="C41"/>
      <c r="D41"/>
      <c r="E41"/>
      <c r="G41"/>
      <c r="H41"/>
      <c r="I41"/>
      <c r="J41"/>
      <c r="K41"/>
      <c r="L41"/>
      <c r="M41"/>
      <c r="N41"/>
      <c r="O41"/>
      <c r="P41"/>
      <c r="Q41"/>
      <c r="R41"/>
    </row>
    <row r="42" spans="1:18" s="2" customFormat="1" x14ac:dyDescent="0.25">
      <c r="A42"/>
      <c r="B42"/>
      <c r="C42"/>
      <c r="D42"/>
      <c r="E42"/>
      <c r="G42"/>
      <c r="H42"/>
      <c r="I42"/>
      <c r="J42"/>
      <c r="K42"/>
      <c r="L42"/>
      <c r="M42"/>
      <c r="N42"/>
      <c r="O42"/>
      <c r="P42"/>
      <c r="Q42"/>
      <c r="R42"/>
    </row>
    <row r="43" spans="1:18" s="2" customFormat="1" x14ac:dyDescent="0.25">
      <c r="A43"/>
      <c r="B43"/>
      <c r="C43"/>
      <c r="D43"/>
      <c r="E43"/>
      <c r="G43"/>
      <c r="H43"/>
      <c r="I43"/>
      <c r="J43"/>
      <c r="K43"/>
      <c r="L43"/>
      <c r="M43"/>
      <c r="N43"/>
      <c r="O43"/>
      <c r="P43"/>
      <c r="Q43"/>
      <c r="R43"/>
    </row>
    <row r="44" spans="1:18" s="2" customFormat="1" x14ac:dyDescent="0.25">
      <c r="A44"/>
      <c r="B44"/>
      <c r="C44"/>
      <c r="D44"/>
      <c r="E44"/>
      <c r="G44"/>
      <c r="H44"/>
      <c r="I44"/>
      <c r="J44"/>
      <c r="K44"/>
      <c r="L44"/>
      <c r="M44"/>
      <c r="N44"/>
      <c r="O44"/>
      <c r="P44"/>
      <c r="Q44"/>
      <c r="R44"/>
    </row>
    <row r="45" spans="1:18" s="2" customFormat="1" x14ac:dyDescent="0.25">
      <c r="A45"/>
      <c r="B45"/>
      <c r="C45"/>
      <c r="D45"/>
      <c r="E45"/>
      <c r="G45"/>
      <c r="H45"/>
      <c r="I45"/>
      <c r="J45"/>
      <c r="K45"/>
      <c r="L45"/>
      <c r="M45"/>
      <c r="N45"/>
      <c r="O45"/>
      <c r="P45"/>
      <c r="Q45"/>
      <c r="R45"/>
    </row>
    <row r="46" spans="1:18" s="2" customFormat="1" x14ac:dyDescent="0.25">
      <c r="A46"/>
      <c r="B46"/>
      <c r="C46"/>
      <c r="D46"/>
      <c r="E46"/>
      <c r="G46"/>
      <c r="H46"/>
      <c r="I46"/>
      <c r="J46"/>
      <c r="K46"/>
      <c r="L46"/>
      <c r="M46"/>
      <c r="N46"/>
      <c r="O46"/>
      <c r="P46"/>
      <c r="Q46"/>
      <c r="R46"/>
    </row>
    <row r="47" spans="1:18" s="2" customFormat="1" x14ac:dyDescent="0.25">
      <c r="A47"/>
      <c r="B47"/>
      <c r="C47"/>
      <c r="D47"/>
      <c r="E47"/>
      <c r="G47"/>
      <c r="H47"/>
      <c r="I47"/>
      <c r="J47"/>
      <c r="K47"/>
      <c r="L47"/>
      <c r="M47"/>
      <c r="N47"/>
      <c r="O47"/>
      <c r="P47"/>
      <c r="Q47"/>
      <c r="R47"/>
    </row>
    <row r="48" spans="1:18" s="2" customFormat="1" x14ac:dyDescent="0.25">
      <c r="A48"/>
      <c r="B48"/>
      <c r="C48"/>
      <c r="D48"/>
      <c r="E48"/>
      <c r="G48"/>
      <c r="H48"/>
      <c r="I48"/>
      <c r="J48"/>
      <c r="K48"/>
      <c r="L48"/>
      <c r="M48"/>
      <c r="N48"/>
      <c r="O48"/>
      <c r="P48"/>
      <c r="Q48"/>
      <c r="R48"/>
    </row>
    <row r="49" spans="1:18" s="2" customFormat="1" x14ac:dyDescent="0.25">
      <c r="A49"/>
      <c r="B49"/>
      <c r="C49"/>
      <c r="D49"/>
      <c r="E49"/>
      <c r="G49"/>
      <c r="H49"/>
      <c r="I49"/>
      <c r="J49"/>
      <c r="K49"/>
      <c r="L49"/>
      <c r="M49"/>
      <c r="N49"/>
      <c r="O49"/>
      <c r="P49"/>
      <c r="Q49"/>
      <c r="R49"/>
    </row>
    <row r="50" spans="1:18" s="2" customFormat="1" x14ac:dyDescent="0.25">
      <c r="A50"/>
      <c r="B50"/>
      <c r="C50"/>
      <c r="D50"/>
      <c r="E50"/>
      <c r="G50"/>
      <c r="H50"/>
      <c r="I50"/>
      <c r="J50"/>
      <c r="K50"/>
      <c r="L50"/>
      <c r="M50"/>
      <c r="N50"/>
      <c r="O50"/>
      <c r="P50"/>
      <c r="Q50"/>
      <c r="R50"/>
    </row>
    <row r="51" spans="1:18" s="2" customFormat="1" x14ac:dyDescent="0.25">
      <c r="A51"/>
      <c r="B51"/>
      <c r="C51"/>
      <c r="D51"/>
      <c r="E51"/>
      <c r="G51"/>
      <c r="H51"/>
      <c r="I51"/>
      <c r="J51"/>
      <c r="K51"/>
      <c r="L51"/>
      <c r="M51"/>
      <c r="N51"/>
      <c r="O51"/>
      <c r="P51"/>
      <c r="Q51"/>
      <c r="R51"/>
    </row>
    <row r="52" spans="1:18" s="2" customFormat="1" x14ac:dyDescent="0.25">
      <c r="A52"/>
      <c r="B52"/>
      <c r="C52"/>
      <c r="D52"/>
      <c r="E52"/>
      <c r="G52"/>
      <c r="H52"/>
      <c r="I52"/>
      <c r="J52"/>
      <c r="K52"/>
      <c r="L52"/>
      <c r="M52"/>
      <c r="N52"/>
      <c r="O52"/>
      <c r="P52"/>
      <c r="Q52"/>
      <c r="R52"/>
    </row>
    <row r="53" spans="1:18" s="2" customFormat="1" x14ac:dyDescent="0.25">
      <c r="A53"/>
      <c r="B53"/>
      <c r="C53"/>
      <c r="D53"/>
      <c r="E53"/>
      <c r="G53"/>
      <c r="H53"/>
      <c r="I53"/>
      <c r="J53"/>
      <c r="K53"/>
      <c r="L53"/>
      <c r="M53"/>
      <c r="N53"/>
      <c r="O53"/>
      <c r="P53"/>
      <c r="Q53"/>
      <c r="R53"/>
    </row>
    <row r="54" spans="1:18" s="2" customFormat="1" x14ac:dyDescent="0.25">
      <c r="A54"/>
      <c r="B54"/>
      <c r="C54"/>
      <c r="D54"/>
      <c r="E54"/>
      <c r="G54"/>
      <c r="H54"/>
      <c r="I54"/>
      <c r="J54"/>
      <c r="K54"/>
      <c r="L54"/>
      <c r="M54"/>
      <c r="N54"/>
      <c r="O54"/>
      <c r="P54"/>
      <c r="Q54"/>
      <c r="R54"/>
    </row>
    <row r="55" spans="1:18" s="2" customFormat="1" x14ac:dyDescent="0.25">
      <c r="A55"/>
      <c r="B55"/>
      <c r="C55"/>
      <c r="D55"/>
      <c r="E55"/>
      <c r="G55"/>
      <c r="H55"/>
      <c r="I55"/>
      <c r="J55"/>
      <c r="K55"/>
      <c r="L55"/>
      <c r="M55"/>
      <c r="N55"/>
      <c r="O55"/>
      <c r="P55"/>
      <c r="Q55"/>
      <c r="R55"/>
    </row>
    <row r="56" spans="1:18" s="2" customFormat="1" x14ac:dyDescent="0.25">
      <c r="A56"/>
      <c r="B56"/>
      <c r="C56"/>
      <c r="D56"/>
      <c r="E56"/>
      <c r="G56"/>
      <c r="H56"/>
      <c r="I56"/>
      <c r="J56"/>
      <c r="K56"/>
      <c r="L56"/>
      <c r="M56"/>
      <c r="N56"/>
      <c r="O56"/>
      <c r="P56"/>
      <c r="Q56"/>
      <c r="R56"/>
    </row>
    <row r="57" spans="1:18" s="2" customFormat="1" x14ac:dyDescent="0.25">
      <c r="A57"/>
      <c r="B57"/>
      <c r="C57"/>
      <c r="D57"/>
      <c r="E57"/>
      <c r="G57"/>
      <c r="H57"/>
      <c r="I57"/>
      <c r="J57"/>
      <c r="K57"/>
      <c r="L57"/>
      <c r="M57"/>
      <c r="N57"/>
      <c r="O57"/>
      <c r="P57"/>
      <c r="Q57"/>
      <c r="R57"/>
    </row>
    <row r="58" spans="1:18" s="2" customFormat="1" x14ac:dyDescent="0.25">
      <c r="A58"/>
      <c r="B58"/>
      <c r="C58"/>
      <c r="D58"/>
      <c r="E58"/>
      <c r="G58"/>
      <c r="H58"/>
      <c r="I58"/>
      <c r="J58"/>
      <c r="K58"/>
      <c r="L58"/>
      <c r="M58"/>
      <c r="N58"/>
      <c r="O58"/>
      <c r="P58"/>
      <c r="Q58"/>
      <c r="R58"/>
    </row>
    <row r="59" spans="1:18" s="2" customFormat="1" x14ac:dyDescent="0.25">
      <c r="A59"/>
      <c r="B59"/>
      <c r="C59"/>
      <c r="D59"/>
      <c r="E59"/>
      <c r="G59"/>
      <c r="H59"/>
      <c r="I59"/>
      <c r="J59"/>
      <c r="K59"/>
      <c r="L59"/>
      <c r="M59"/>
      <c r="N59"/>
      <c r="O59"/>
      <c r="P59"/>
      <c r="Q59"/>
      <c r="R59"/>
    </row>
    <row r="60" spans="1:18" s="2" customFormat="1" x14ac:dyDescent="0.25">
      <c r="A60"/>
      <c r="B60"/>
      <c r="C60"/>
      <c r="D60"/>
      <c r="E60"/>
      <c r="G60"/>
      <c r="H60"/>
      <c r="I60"/>
      <c r="J60"/>
      <c r="K60"/>
      <c r="L60"/>
      <c r="M60"/>
      <c r="N60"/>
      <c r="O60"/>
      <c r="P60"/>
      <c r="Q60"/>
      <c r="R60"/>
    </row>
    <row r="61" spans="1:18" s="2" customFormat="1" x14ac:dyDescent="0.25">
      <c r="A61"/>
      <c r="B61"/>
      <c r="C61"/>
      <c r="D61"/>
      <c r="E61"/>
      <c r="G61"/>
      <c r="H61"/>
      <c r="I61"/>
      <c r="J61"/>
      <c r="K61"/>
      <c r="L61"/>
      <c r="M61"/>
      <c r="N61"/>
      <c r="O61"/>
      <c r="P61"/>
      <c r="Q61"/>
      <c r="R61"/>
    </row>
    <row r="62" spans="1:18" s="2" customFormat="1" x14ac:dyDescent="0.25">
      <c r="A62"/>
      <c r="B62"/>
      <c r="C62"/>
      <c r="D62"/>
      <c r="E62"/>
      <c r="G62"/>
      <c r="H62"/>
      <c r="I62"/>
      <c r="J62"/>
      <c r="K62"/>
      <c r="L62"/>
      <c r="M62"/>
      <c r="N62"/>
      <c r="O62"/>
      <c r="P62"/>
      <c r="Q62"/>
      <c r="R62"/>
    </row>
    <row r="63" spans="1:18" s="2" customFormat="1" x14ac:dyDescent="0.25">
      <c r="A63"/>
      <c r="B63"/>
      <c r="C63"/>
      <c r="D63"/>
      <c r="E63"/>
      <c r="G63"/>
      <c r="H63"/>
      <c r="I63"/>
      <c r="J63"/>
      <c r="K63"/>
      <c r="L63"/>
      <c r="M63"/>
      <c r="N63"/>
      <c r="O63"/>
      <c r="P63"/>
      <c r="Q63"/>
      <c r="R63"/>
    </row>
    <row r="64" spans="1:18" s="2" customFormat="1" x14ac:dyDescent="0.25">
      <c r="A64"/>
      <c r="B64"/>
      <c r="C64"/>
      <c r="D64"/>
      <c r="E64"/>
      <c r="G64"/>
      <c r="H64"/>
      <c r="I64"/>
      <c r="J64"/>
      <c r="K64"/>
      <c r="L64"/>
      <c r="M64"/>
      <c r="N64"/>
      <c r="O64"/>
      <c r="P64"/>
      <c r="Q64"/>
      <c r="R64"/>
    </row>
    <row r="65" spans="1:18" s="2" customFormat="1" x14ac:dyDescent="0.25">
      <c r="A65"/>
      <c r="B65"/>
      <c r="C65"/>
      <c r="D65"/>
      <c r="E65"/>
      <c r="G65"/>
      <c r="H65"/>
      <c r="I65"/>
      <c r="J65"/>
      <c r="K65"/>
      <c r="L65"/>
      <c r="M65"/>
      <c r="N65"/>
      <c r="O65"/>
      <c r="P65"/>
      <c r="Q65"/>
      <c r="R65"/>
    </row>
    <row r="66" spans="1:18" s="2" customFormat="1" x14ac:dyDescent="0.25">
      <c r="A66"/>
      <c r="B66"/>
      <c r="C66"/>
      <c r="D66"/>
      <c r="E66"/>
      <c r="G66"/>
      <c r="H66"/>
      <c r="I66"/>
      <c r="J66"/>
      <c r="K66"/>
      <c r="L66"/>
      <c r="M66"/>
      <c r="N66"/>
      <c r="O66"/>
      <c r="P66"/>
      <c r="Q66"/>
      <c r="R66"/>
    </row>
    <row r="67" spans="1:18" s="2" customFormat="1" x14ac:dyDescent="0.25">
      <c r="A67"/>
      <c r="B67"/>
      <c r="C67"/>
      <c r="D67"/>
      <c r="E67"/>
      <c r="G67"/>
      <c r="H67"/>
      <c r="I67"/>
      <c r="J67"/>
      <c r="K67"/>
      <c r="L67"/>
      <c r="M67"/>
      <c r="N67"/>
      <c r="O67"/>
      <c r="P67"/>
      <c r="Q67"/>
      <c r="R67"/>
    </row>
    <row r="68" spans="1:18" s="2" customFormat="1" x14ac:dyDescent="0.25">
      <c r="A68"/>
      <c r="B68"/>
      <c r="C68"/>
      <c r="D68"/>
      <c r="E68"/>
      <c r="G68"/>
      <c r="H68"/>
      <c r="I68"/>
      <c r="J68"/>
      <c r="K68"/>
      <c r="L68"/>
      <c r="M68"/>
      <c r="N68"/>
      <c r="O68"/>
      <c r="P68"/>
      <c r="Q68"/>
      <c r="R68"/>
    </row>
    <row r="69" spans="1:18" s="2" customFormat="1" x14ac:dyDescent="0.25">
      <c r="A69"/>
      <c r="B69"/>
      <c r="C69"/>
      <c r="D69"/>
      <c r="E69"/>
      <c r="G69"/>
      <c r="H69"/>
      <c r="I69"/>
      <c r="J69"/>
      <c r="K69"/>
      <c r="L69"/>
      <c r="M69"/>
      <c r="N69"/>
      <c r="O69"/>
      <c r="P69"/>
      <c r="Q69"/>
      <c r="R69"/>
    </row>
    <row r="70" spans="1:18" s="2" customFormat="1" x14ac:dyDescent="0.25">
      <c r="A70"/>
      <c r="B70"/>
      <c r="C70"/>
      <c r="D70"/>
      <c r="E70"/>
      <c r="G70"/>
      <c r="H70"/>
      <c r="I70"/>
      <c r="J70"/>
      <c r="K70"/>
      <c r="L70"/>
      <c r="M70"/>
      <c r="N70"/>
      <c r="O70"/>
      <c r="P70"/>
      <c r="Q70"/>
      <c r="R70"/>
    </row>
    <row r="71" spans="1:18" s="2" customFormat="1" x14ac:dyDescent="0.25">
      <c r="A71"/>
      <c r="B71"/>
      <c r="C71"/>
      <c r="D71"/>
      <c r="E71"/>
      <c r="G71"/>
      <c r="H71"/>
      <c r="I71"/>
      <c r="J71"/>
      <c r="K71"/>
      <c r="L71"/>
      <c r="M71"/>
      <c r="N71"/>
      <c r="O71"/>
      <c r="P71"/>
      <c r="Q71"/>
      <c r="R71"/>
    </row>
    <row r="72" spans="1:18" s="2" customFormat="1" x14ac:dyDescent="0.25">
      <c r="A72"/>
      <c r="B72"/>
      <c r="C72"/>
      <c r="D72"/>
      <c r="E72"/>
      <c r="G72"/>
      <c r="H72"/>
      <c r="I72"/>
      <c r="J72"/>
      <c r="K72"/>
      <c r="L72"/>
      <c r="M72"/>
      <c r="N72"/>
      <c r="O72"/>
      <c r="P72"/>
      <c r="Q72"/>
      <c r="R72"/>
    </row>
    <row r="73" spans="1:18" s="2" customFormat="1" x14ac:dyDescent="0.25">
      <c r="A73"/>
      <c r="B73"/>
      <c r="C73"/>
      <c r="D73"/>
      <c r="E73"/>
      <c r="G73"/>
      <c r="H73"/>
      <c r="I73"/>
      <c r="J73"/>
      <c r="K73"/>
      <c r="L73"/>
      <c r="M73"/>
      <c r="N73"/>
      <c r="O73"/>
      <c r="P73"/>
      <c r="Q73"/>
      <c r="R73"/>
    </row>
    <row r="74" spans="1:18" s="2" customFormat="1" x14ac:dyDescent="0.25">
      <c r="A74"/>
      <c r="B74"/>
      <c r="C74"/>
      <c r="D74"/>
      <c r="E74"/>
      <c r="G74"/>
      <c r="H74"/>
      <c r="I74"/>
      <c r="J74"/>
      <c r="K74"/>
      <c r="L74"/>
      <c r="M74"/>
      <c r="N74"/>
      <c r="O74"/>
      <c r="P74"/>
      <c r="Q74"/>
      <c r="R74"/>
    </row>
    <row r="75" spans="1:18" s="2" customFormat="1" x14ac:dyDescent="0.25">
      <c r="A75"/>
      <c r="B75"/>
      <c r="C75"/>
      <c r="D75"/>
      <c r="E75"/>
      <c r="G75"/>
      <c r="H75"/>
      <c r="I75"/>
      <c r="J75"/>
      <c r="K75"/>
      <c r="L75"/>
      <c r="M75"/>
      <c r="N75"/>
      <c r="O75"/>
      <c r="P75"/>
      <c r="Q75"/>
      <c r="R75"/>
    </row>
    <row r="76" spans="1:18" s="2" customFormat="1" x14ac:dyDescent="0.25">
      <c r="A76"/>
      <c r="B76"/>
      <c r="C76"/>
      <c r="D76"/>
      <c r="E76"/>
      <c r="G76"/>
      <c r="H76"/>
      <c r="I76"/>
      <c r="J76"/>
      <c r="K76"/>
      <c r="L76"/>
      <c r="M76"/>
      <c r="N76"/>
      <c r="O76"/>
      <c r="P76"/>
      <c r="Q76"/>
      <c r="R76"/>
    </row>
    <row r="77" spans="1:18" s="2" customFormat="1" x14ac:dyDescent="0.25">
      <c r="A77"/>
      <c r="B77"/>
      <c r="C77"/>
      <c r="D77"/>
      <c r="E77"/>
      <c r="G77"/>
      <c r="H77"/>
      <c r="I77"/>
      <c r="J77"/>
      <c r="K77"/>
      <c r="L77"/>
      <c r="M77"/>
      <c r="N77"/>
      <c r="O77"/>
      <c r="P77"/>
      <c r="Q77"/>
      <c r="R77"/>
    </row>
    <row r="78" spans="1:18" s="2" customFormat="1" x14ac:dyDescent="0.25">
      <c r="A78"/>
      <c r="B78"/>
      <c r="C78"/>
      <c r="D78"/>
      <c r="E78"/>
      <c r="G78"/>
      <c r="H78"/>
      <c r="I78"/>
      <c r="J78"/>
      <c r="K78"/>
      <c r="L78"/>
      <c r="M78"/>
      <c r="N78"/>
      <c r="O78"/>
      <c r="P78"/>
      <c r="Q78"/>
      <c r="R78"/>
    </row>
    <row r="79" spans="1:18" s="2" customFormat="1" x14ac:dyDescent="0.25">
      <c r="A79"/>
      <c r="B79"/>
      <c r="C79"/>
      <c r="D79"/>
      <c r="E79"/>
      <c r="G79"/>
      <c r="H79"/>
      <c r="I79"/>
      <c r="J79"/>
      <c r="K79"/>
      <c r="L79"/>
      <c r="M79"/>
      <c r="N79"/>
      <c r="O79"/>
      <c r="P79"/>
      <c r="Q79"/>
      <c r="R79"/>
    </row>
    <row r="80" spans="1:18" s="2" customFormat="1" x14ac:dyDescent="0.25">
      <c r="A80"/>
      <c r="B80"/>
      <c r="C80"/>
      <c r="D80"/>
      <c r="E80"/>
      <c r="G80"/>
      <c r="H80"/>
      <c r="I80"/>
      <c r="J80"/>
      <c r="K80"/>
      <c r="L80"/>
      <c r="M80"/>
      <c r="N80"/>
      <c r="O80"/>
      <c r="P80"/>
      <c r="Q80"/>
      <c r="R80"/>
    </row>
    <row r="81" spans="1:18" s="2" customFormat="1" x14ac:dyDescent="0.25">
      <c r="A81"/>
      <c r="B81"/>
      <c r="C81"/>
      <c r="D81"/>
      <c r="E81"/>
      <c r="G81"/>
      <c r="H81"/>
      <c r="I81"/>
      <c r="J81"/>
      <c r="K81"/>
      <c r="L81"/>
      <c r="M81"/>
      <c r="N81"/>
      <c r="O81"/>
      <c r="P81"/>
      <c r="Q81"/>
      <c r="R81"/>
    </row>
    <row r="82" spans="1:18" s="2" customFormat="1" x14ac:dyDescent="0.25">
      <c r="A82"/>
      <c r="B82"/>
      <c r="C82"/>
      <c r="D82"/>
      <c r="E82"/>
      <c r="G82"/>
      <c r="H82"/>
      <c r="I82"/>
      <c r="J82"/>
      <c r="K82"/>
      <c r="L82"/>
      <c r="M82"/>
      <c r="N82"/>
      <c r="O82"/>
      <c r="P82"/>
      <c r="Q82"/>
      <c r="R82"/>
    </row>
    <row r="83" spans="1:18" s="2" customFormat="1" x14ac:dyDescent="0.25">
      <c r="A83"/>
      <c r="B83"/>
      <c r="C83"/>
      <c r="D83"/>
      <c r="E83"/>
      <c r="G83"/>
      <c r="H83"/>
      <c r="I83"/>
      <c r="J83"/>
      <c r="K83"/>
      <c r="L83"/>
      <c r="M83"/>
      <c r="N83"/>
      <c r="O83"/>
      <c r="P83"/>
      <c r="Q83"/>
      <c r="R83"/>
    </row>
    <row r="84" spans="1:18" s="2" customFormat="1" x14ac:dyDescent="0.25">
      <c r="A84"/>
      <c r="B84"/>
      <c r="C84"/>
      <c r="D84"/>
      <c r="E84"/>
      <c r="G84"/>
      <c r="H84"/>
      <c r="I84"/>
      <c r="J84"/>
      <c r="K84"/>
      <c r="L84"/>
      <c r="M84"/>
      <c r="N84"/>
      <c r="O84"/>
      <c r="P84"/>
      <c r="Q84"/>
      <c r="R84"/>
    </row>
    <row r="85" spans="1:18" s="2" customFormat="1" x14ac:dyDescent="0.25">
      <c r="A85"/>
      <c r="B85"/>
      <c r="C85"/>
      <c r="D85"/>
      <c r="E85"/>
      <c r="G85"/>
      <c r="H85"/>
      <c r="I85"/>
      <c r="J85"/>
      <c r="K85"/>
      <c r="L85"/>
      <c r="M85"/>
      <c r="N85"/>
      <c r="O85"/>
      <c r="P85"/>
      <c r="Q85"/>
      <c r="R85"/>
    </row>
    <row r="86" spans="1:18" s="2" customFormat="1" x14ac:dyDescent="0.25">
      <c r="A86"/>
      <c r="B86"/>
      <c r="C86"/>
      <c r="D86"/>
      <c r="E86"/>
      <c r="G86"/>
      <c r="H86"/>
      <c r="I86"/>
      <c r="J86"/>
      <c r="K86"/>
      <c r="L86"/>
      <c r="M86"/>
      <c r="N86"/>
      <c r="O86"/>
      <c r="P86"/>
      <c r="Q86"/>
      <c r="R86"/>
    </row>
    <row r="87" spans="1:18" s="2" customFormat="1" x14ac:dyDescent="0.25">
      <c r="A87"/>
      <c r="B87"/>
      <c r="C87"/>
      <c r="D87"/>
      <c r="E87"/>
      <c r="G87"/>
      <c r="H87"/>
      <c r="I87"/>
      <c r="J87"/>
      <c r="K87"/>
      <c r="L87"/>
      <c r="M87"/>
      <c r="N87"/>
      <c r="O87"/>
      <c r="P87"/>
      <c r="Q87"/>
      <c r="R87"/>
    </row>
    <row r="88" spans="1:18" s="2" customFormat="1" x14ac:dyDescent="0.25">
      <c r="A88"/>
      <c r="B88"/>
      <c r="C88"/>
      <c r="D88"/>
      <c r="E88"/>
      <c r="G88"/>
      <c r="H88"/>
      <c r="I88"/>
      <c r="J88"/>
      <c r="K88"/>
      <c r="L88"/>
      <c r="M88"/>
      <c r="N88"/>
      <c r="O88"/>
      <c r="P88"/>
      <c r="Q88"/>
      <c r="R88"/>
    </row>
    <row r="89" spans="1:18" s="2" customFormat="1" x14ac:dyDescent="0.25">
      <c r="A89"/>
      <c r="B89"/>
      <c r="C89"/>
      <c r="D89"/>
      <c r="E89"/>
      <c r="G89"/>
      <c r="H89"/>
      <c r="I89"/>
      <c r="J89"/>
      <c r="K89"/>
      <c r="L89"/>
      <c r="M89"/>
      <c r="N89"/>
      <c r="O89"/>
      <c r="P89"/>
      <c r="Q89"/>
      <c r="R89"/>
    </row>
    <row r="90" spans="1:18" s="2" customFormat="1" x14ac:dyDescent="0.25">
      <c r="A90"/>
      <c r="B90"/>
      <c r="C90"/>
      <c r="D90"/>
      <c r="E90"/>
      <c r="G90"/>
      <c r="H90"/>
      <c r="I90"/>
      <c r="J90"/>
      <c r="K90"/>
      <c r="L90"/>
      <c r="M90"/>
      <c r="N90"/>
      <c r="O90"/>
      <c r="P90"/>
      <c r="Q90"/>
      <c r="R90"/>
    </row>
    <row r="91" spans="1:18" s="2" customFormat="1" x14ac:dyDescent="0.25">
      <c r="A91"/>
      <c r="B91"/>
      <c r="C91"/>
      <c r="D91"/>
      <c r="E91"/>
      <c r="G91"/>
      <c r="H91"/>
      <c r="I91"/>
      <c r="J91"/>
      <c r="K91"/>
      <c r="L91"/>
      <c r="M91"/>
      <c r="N91"/>
      <c r="O91"/>
      <c r="P91"/>
      <c r="Q91"/>
      <c r="R91"/>
    </row>
    <row r="92" spans="1:18" s="2" customFormat="1" x14ac:dyDescent="0.25">
      <c r="A92"/>
      <c r="B92"/>
      <c r="C92"/>
      <c r="D92"/>
      <c r="E92"/>
      <c r="G92"/>
      <c r="H92"/>
      <c r="I92"/>
      <c r="J92"/>
      <c r="K92"/>
      <c r="L92"/>
      <c r="M92"/>
      <c r="N92"/>
      <c r="O92"/>
      <c r="P92"/>
      <c r="Q92"/>
      <c r="R92"/>
    </row>
    <row r="93" spans="1:18" s="2" customFormat="1" x14ac:dyDescent="0.25">
      <c r="A93"/>
      <c r="B93"/>
      <c r="C93"/>
      <c r="D93"/>
      <c r="E93"/>
      <c r="G93"/>
      <c r="H93"/>
      <c r="I93"/>
      <c r="J93"/>
      <c r="K93"/>
      <c r="L93"/>
      <c r="M93"/>
      <c r="N93"/>
      <c r="O93"/>
      <c r="P93"/>
      <c r="Q93"/>
      <c r="R93"/>
    </row>
    <row r="94" spans="1:18" s="2" customFormat="1" x14ac:dyDescent="0.25">
      <c r="A94"/>
      <c r="B94"/>
      <c r="C94"/>
      <c r="D94"/>
      <c r="E94"/>
      <c r="G94"/>
      <c r="H94"/>
      <c r="I94"/>
      <c r="J94"/>
      <c r="K94"/>
      <c r="L94"/>
      <c r="M94"/>
      <c r="N94"/>
      <c r="O94"/>
      <c r="P94"/>
      <c r="Q94"/>
      <c r="R94"/>
    </row>
    <row r="95" spans="1:18" s="2" customFormat="1" x14ac:dyDescent="0.25">
      <c r="A95"/>
      <c r="B95"/>
      <c r="C95"/>
      <c r="D95"/>
      <c r="E95"/>
      <c r="G95"/>
      <c r="H95"/>
      <c r="I95"/>
      <c r="J95"/>
      <c r="K95"/>
      <c r="L95"/>
      <c r="M95"/>
      <c r="N95"/>
      <c r="O95"/>
      <c r="P95"/>
      <c r="Q95"/>
      <c r="R95"/>
    </row>
    <row r="96" spans="1:18" s="2" customFormat="1" x14ac:dyDescent="0.25">
      <c r="A96"/>
      <c r="B96"/>
      <c r="C96"/>
      <c r="D96"/>
      <c r="E96"/>
      <c r="G96"/>
      <c r="H96"/>
      <c r="I96"/>
      <c r="J96"/>
      <c r="K96"/>
      <c r="L96"/>
      <c r="M96"/>
      <c r="N96"/>
      <c r="O96"/>
      <c r="P96"/>
      <c r="Q96"/>
      <c r="R96"/>
    </row>
    <row r="97" spans="1:18" s="2" customFormat="1" x14ac:dyDescent="0.25">
      <c r="A97"/>
      <c r="B97"/>
      <c r="C97"/>
      <c r="D97"/>
      <c r="E97"/>
      <c r="G97"/>
      <c r="H97"/>
      <c r="I97"/>
      <c r="J97"/>
      <c r="K97"/>
      <c r="L97"/>
      <c r="M97"/>
      <c r="N97"/>
      <c r="O97"/>
      <c r="P97"/>
      <c r="Q97"/>
      <c r="R97"/>
    </row>
    <row r="98" spans="1:18" s="2" customFormat="1" x14ac:dyDescent="0.25">
      <c r="A98"/>
      <c r="B98"/>
      <c r="C98"/>
      <c r="D98"/>
      <c r="E98"/>
      <c r="G98"/>
      <c r="H98"/>
      <c r="I98"/>
      <c r="J98"/>
      <c r="K98"/>
      <c r="L98"/>
      <c r="M98"/>
      <c r="N98"/>
      <c r="O98"/>
      <c r="P98"/>
      <c r="Q98"/>
      <c r="R98"/>
    </row>
    <row r="99" spans="1:18" s="2" customFormat="1" x14ac:dyDescent="0.25">
      <c r="A99"/>
      <c r="B99"/>
      <c r="C99"/>
      <c r="D99"/>
      <c r="E99"/>
      <c r="G99"/>
      <c r="H99"/>
      <c r="I99"/>
      <c r="J99"/>
      <c r="K99"/>
      <c r="L99"/>
      <c r="M99"/>
      <c r="N99"/>
      <c r="O99"/>
      <c r="P99"/>
      <c r="Q99"/>
      <c r="R99"/>
    </row>
    <row r="100" spans="1:18" s="2" customFormat="1" x14ac:dyDescent="0.25">
      <c r="A100"/>
      <c r="B100"/>
      <c r="C100"/>
      <c r="D100"/>
      <c r="E100"/>
      <c r="G100"/>
      <c r="H100"/>
      <c r="I100"/>
      <c r="J100"/>
      <c r="K100"/>
      <c r="L100"/>
      <c r="M100"/>
      <c r="N100"/>
      <c r="O100"/>
      <c r="P100"/>
      <c r="Q100"/>
      <c r="R100"/>
    </row>
    <row r="101" spans="1:18" s="2" customFormat="1" x14ac:dyDescent="0.25">
      <c r="A101"/>
      <c r="B101"/>
      <c r="C101"/>
      <c r="D101"/>
      <c r="E101"/>
      <c r="G101"/>
      <c r="H101"/>
      <c r="I101"/>
      <c r="J101"/>
      <c r="K101"/>
      <c r="L101"/>
      <c r="M101"/>
      <c r="N101"/>
      <c r="O101"/>
      <c r="P101"/>
      <c r="Q101"/>
      <c r="R101"/>
    </row>
    <row r="102" spans="1:18" s="2" customFormat="1" x14ac:dyDescent="0.25">
      <c r="A102"/>
      <c r="B102"/>
      <c r="C102"/>
      <c r="D102"/>
      <c r="E102"/>
      <c r="G102"/>
      <c r="H102"/>
      <c r="I102"/>
      <c r="J102"/>
      <c r="K102"/>
      <c r="L102"/>
      <c r="M102"/>
      <c r="N102"/>
      <c r="O102"/>
      <c r="P102"/>
      <c r="Q102"/>
      <c r="R102"/>
    </row>
    <row r="103" spans="1:18" s="2" customFormat="1" x14ac:dyDescent="0.25">
      <c r="A103"/>
      <c r="B103"/>
      <c r="C103"/>
      <c r="D103"/>
      <c r="E103"/>
      <c r="G103"/>
      <c r="H103"/>
      <c r="I103"/>
      <c r="J103"/>
      <c r="K103"/>
      <c r="L103"/>
      <c r="M103"/>
      <c r="N103"/>
      <c r="O103"/>
      <c r="P103"/>
      <c r="Q103"/>
      <c r="R103"/>
    </row>
    <row r="104" spans="1:18" s="2" customFormat="1" x14ac:dyDescent="0.25">
      <c r="A104"/>
      <c r="B104"/>
      <c r="C104"/>
      <c r="D104"/>
      <c r="E104"/>
      <c r="G104"/>
      <c r="H104"/>
      <c r="I104"/>
      <c r="J104"/>
      <c r="K104"/>
      <c r="L104"/>
      <c r="M104"/>
      <c r="N104"/>
      <c r="O104"/>
      <c r="P104"/>
      <c r="Q104"/>
      <c r="R104"/>
    </row>
    <row r="105" spans="1:18" s="2" customFormat="1" x14ac:dyDescent="0.25">
      <c r="A105"/>
      <c r="B105"/>
      <c r="C105"/>
      <c r="D105"/>
      <c r="E105"/>
      <c r="G105"/>
      <c r="H105"/>
      <c r="I105"/>
      <c r="J105"/>
      <c r="K105"/>
      <c r="L105"/>
      <c r="M105"/>
      <c r="N105"/>
      <c r="O105"/>
      <c r="P105"/>
      <c r="Q105"/>
      <c r="R105"/>
    </row>
    <row r="106" spans="1:18" s="2" customFormat="1" x14ac:dyDescent="0.25">
      <c r="A106"/>
      <c r="B106"/>
      <c r="C106"/>
      <c r="D106"/>
      <c r="E106"/>
      <c r="G106"/>
      <c r="H106"/>
      <c r="I106"/>
      <c r="J106"/>
      <c r="K106"/>
      <c r="L106"/>
      <c r="M106"/>
      <c r="N106"/>
      <c r="O106"/>
      <c r="P106"/>
      <c r="Q106"/>
      <c r="R106"/>
    </row>
    <row r="107" spans="1:18" s="2" customFormat="1" x14ac:dyDescent="0.25">
      <c r="A107"/>
      <c r="B107"/>
      <c r="C107"/>
      <c r="D107"/>
      <c r="E107"/>
      <c r="G107"/>
      <c r="H107"/>
      <c r="I107"/>
      <c r="J107"/>
      <c r="K107"/>
      <c r="L107"/>
      <c r="M107"/>
      <c r="N107"/>
      <c r="O107"/>
      <c r="P107"/>
      <c r="Q107"/>
      <c r="R107"/>
    </row>
    <row r="108" spans="1:18" s="2" customFormat="1" x14ac:dyDescent="0.25">
      <c r="A108"/>
      <c r="B108"/>
      <c r="C108"/>
      <c r="D108"/>
      <c r="E108"/>
      <c r="G108"/>
      <c r="H108"/>
      <c r="I108"/>
      <c r="J108"/>
      <c r="K108"/>
      <c r="L108"/>
      <c r="M108"/>
      <c r="N108"/>
      <c r="O108"/>
      <c r="P108"/>
      <c r="Q108"/>
      <c r="R108"/>
    </row>
    <row r="109" spans="1:18" s="2" customFormat="1" x14ac:dyDescent="0.25">
      <c r="A109"/>
      <c r="B109"/>
      <c r="C109"/>
      <c r="D109"/>
      <c r="E109"/>
      <c r="G109"/>
      <c r="H109"/>
      <c r="I109"/>
      <c r="J109"/>
      <c r="K109"/>
      <c r="L109"/>
      <c r="M109"/>
      <c r="N109"/>
      <c r="O109"/>
      <c r="P109"/>
      <c r="Q109"/>
      <c r="R109"/>
    </row>
    <row r="110" spans="1:18" s="2" customFormat="1" x14ac:dyDescent="0.25">
      <c r="A110"/>
      <c r="B110"/>
      <c r="C110"/>
      <c r="D110"/>
      <c r="E110"/>
      <c r="G110"/>
      <c r="H110"/>
      <c r="I110"/>
      <c r="J110"/>
      <c r="K110"/>
      <c r="L110"/>
      <c r="M110"/>
      <c r="N110"/>
      <c r="O110"/>
      <c r="P110"/>
      <c r="Q110"/>
      <c r="R110"/>
    </row>
    <row r="111" spans="1:18" s="2" customFormat="1" x14ac:dyDescent="0.25">
      <c r="A111"/>
      <c r="B111"/>
      <c r="C111"/>
      <c r="D111"/>
      <c r="E111"/>
      <c r="G111"/>
      <c r="H111"/>
      <c r="I111"/>
      <c r="J111"/>
      <c r="K111"/>
      <c r="L111"/>
      <c r="M111"/>
      <c r="N111"/>
      <c r="O111"/>
      <c r="P111"/>
      <c r="Q111"/>
      <c r="R111"/>
    </row>
    <row r="112" spans="1:18" s="2" customFormat="1" x14ac:dyDescent="0.25">
      <c r="A112"/>
      <c r="B112"/>
      <c r="C112"/>
      <c r="D112"/>
      <c r="E112"/>
      <c r="G112"/>
      <c r="H112"/>
      <c r="I112"/>
      <c r="J112"/>
      <c r="K112"/>
      <c r="L112"/>
      <c r="M112"/>
      <c r="N112"/>
      <c r="O112"/>
      <c r="P112"/>
      <c r="Q112"/>
      <c r="R112"/>
    </row>
    <row r="113" spans="1:18" s="2" customFormat="1" x14ac:dyDescent="0.25">
      <c r="A113"/>
      <c r="B113"/>
      <c r="C113"/>
      <c r="D113"/>
      <c r="E113"/>
      <c r="G113"/>
      <c r="H113"/>
      <c r="I113"/>
      <c r="J113"/>
      <c r="K113"/>
      <c r="L113"/>
      <c r="M113"/>
      <c r="N113"/>
      <c r="O113"/>
      <c r="P113"/>
      <c r="Q113"/>
      <c r="R113"/>
    </row>
    <row r="114" spans="1:18" s="2" customFormat="1" x14ac:dyDescent="0.25">
      <c r="A114"/>
      <c r="B114"/>
      <c r="C114"/>
      <c r="D114"/>
      <c r="E114"/>
      <c r="G114"/>
      <c r="H114"/>
      <c r="I114"/>
      <c r="J114"/>
      <c r="K114"/>
      <c r="L114"/>
      <c r="M114"/>
      <c r="N114"/>
      <c r="O114"/>
      <c r="P114"/>
      <c r="Q114"/>
      <c r="R114"/>
    </row>
    <row r="115" spans="1:18" s="2" customFormat="1" x14ac:dyDescent="0.25">
      <c r="A115"/>
      <c r="B115"/>
      <c r="C115"/>
      <c r="D115"/>
      <c r="E115"/>
      <c r="G115"/>
      <c r="H115"/>
      <c r="I115"/>
      <c r="J115"/>
      <c r="K115"/>
      <c r="L115"/>
      <c r="M115"/>
      <c r="N115"/>
      <c r="O115"/>
      <c r="P115"/>
      <c r="Q115"/>
      <c r="R115"/>
    </row>
    <row r="116" spans="1:18" s="2" customFormat="1" x14ac:dyDescent="0.25">
      <c r="A116"/>
      <c r="B116"/>
      <c r="C116"/>
      <c r="D116"/>
      <c r="E116"/>
      <c r="G116"/>
      <c r="H116"/>
      <c r="I116"/>
      <c r="J116"/>
      <c r="K116"/>
      <c r="L116"/>
      <c r="M116"/>
      <c r="N116"/>
      <c r="O116"/>
      <c r="P116"/>
      <c r="Q116"/>
      <c r="R116"/>
    </row>
    <row r="117" spans="1:18" s="2" customFormat="1" x14ac:dyDescent="0.25">
      <c r="A117"/>
      <c r="B117"/>
      <c r="C117"/>
      <c r="D117"/>
      <c r="E117"/>
      <c r="G117"/>
      <c r="H117"/>
      <c r="I117"/>
      <c r="J117"/>
      <c r="K117"/>
      <c r="L117"/>
      <c r="M117"/>
      <c r="N117"/>
      <c r="O117"/>
      <c r="P117"/>
      <c r="Q117"/>
      <c r="R117"/>
    </row>
    <row r="118" spans="1:18" s="2" customFormat="1" x14ac:dyDescent="0.25">
      <c r="A118"/>
      <c r="B118"/>
      <c r="C118"/>
      <c r="D118"/>
      <c r="E118"/>
      <c r="G118"/>
      <c r="H118"/>
      <c r="I118"/>
      <c r="J118"/>
      <c r="K118"/>
      <c r="L118"/>
      <c r="M118"/>
      <c r="N118"/>
      <c r="O118"/>
      <c r="P118"/>
      <c r="Q118"/>
      <c r="R118"/>
    </row>
    <row r="119" spans="1:18" s="2" customFormat="1" x14ac:dyDescent="0.25">
      <c r="A119"/>
      <c r="B119"/>
      <c r="C119"/>
      <c r="D119"/>
      <c r="E119"/>
      <c r="G119"/>
      <c r="H119"/>
      <c r="I119"/>
      <c r="J119"/>
      <c r="K119"/>
      <c r="L119"/>
      <c r="M119"/>
      <c r="N119"/>
      <c r="O119"/>
      <c r="P119"/>
      <c r="Q119"/>
      <c r="R119"/>
    </row>
    <row r="120" spans="1:18" s="2" customFormat="1" x14ac:dyDescent="0.25">
      <c r="A120"/>
      <c r="B120"/>
      <c r="C120"/>
      <c r="D120"/>
      <c r="E120"/>
      <c r="G120"/>
      <c r="H120"/>
      <c r="I120"/>
      <c r="J120"/>
      <c r="K120"/>
      <c r="L120"/>
      <c r="M120"/>
      <c r="N120"/>
      <c r="O120"/>
      <c r="P120"/>
      <c r="Q120"/>
      <c r="R120"/>
    </row>
    <row r="121" spans="1:18" s="2" customFormat="1" x14ac:dyDescent="0.25">
      <c r="A121"/>
      <c r="B121"/>
      <c r="C121"/>
      <c r="D121"/>
      <c r="E121"/>
      <c r="G121"/>
      <c r="H121"/>
      <c r="I121"/>
      <c r="J121"/>
      <c r="K121"/>
      <c r="L121"/>
      <c r="M121"/>
      <c r="N121"/>
      <c r="O121"/>
      <c r="P121"/>
      <c r="Q121"/>
      <c r="R121"/>
    </row>
    <row r="122" spans="1:18" s="2" customFormat="1" x14ac:dyDescent="0.25">
      <c r="A122"/>
      <c r="B122"/>
      <c r="C122"/>
      <c r="D122"/>
      <c r="E122"/>
      <c r="G122"/>
      <c r="H122"/>
      <c r="I122"/>
      <c r="J122"/>
      <c r="K122"/>
      <c r="L122"/>
      <c r="M122"/>
      <c r="N122"/>
      <c r="O122"/>
      <c r="P122"/>
      <c r="Q122"/>
      <c r="R122"/>
    </row>
    <row r="123" spans="1:18" s="2" customFormat="1" x14ac:dyDescent="0.25">
      <c r="A123"/>
      <c r="B123"/>
      <c r="C123"/>
      <c r="D123"/>
      <c r="E123"/>
      <c r="G123"/>
      <c r="H123"/>
      <c r="I123"/>
      <c r="J123"/>
      <c r="K123"/>
      <c r="L123"/>
      <c r="M123"/>
      <c r="N123"/>
      <c r="O123"/>
      <c r="P123"/>
      <c r="Q123"/>
      <c r="R123"/>
    </row>
    <row r="124" spans="1:18" s="2" customFormat="1" x14ac:dyDescent="0.25">
      <c r="A124"/>
      <c r="B124"/>
      <c r="C124"/>
      <c r="D124"/>
      <c r="E124"/>
      <c r="G124"/>
      <c r="H124"/>
      <c r="I124"/>
      <c r="J124"/>
      <c r="K124"/>
      <c r="L124"/>
      <c r="M124"/>
      <c r="N124"/>
      <c r="O124"/>
      <c r="P124"/>
      <c r="Q124"/>
      <c r="R124"/>
    </row>
    <row r="125" spans="1:18" s="2" customFormat="1" x14ac:dyDescent="0.25">
      <c r="A125"/>
      <c r="B125"/>
      <c r="C125"/>
      <c r="D125"/>
      <c r="E125"/>
      <c r="G125"/>
      <c r="H125"/>
      <c r="I125"/>
      <c r="J125"/>
      <c r="K125"/>
      <c r="L125"/>
      <c r="M125"/>
      <c r="N125"/>
      <c r="O125"/>
      <c r="P125"/>
      <c r="Q125"/>
      <c r="R125"/>
    </row>
    <row r="126" spans="1:18" s="2" customFormat="1" x14ac:dyDescent="0.25">
      <c r="A126"/>
      <c r="B126"/>
      <c r="C126"/>
      <c r="D126"/>
      <c r="E126"/>
      <c r="G126"/>
      <c r="H126"/>
      <c r="I126"/>
      <c r="J126"/>
      <c r="K126"/>
      <c r="L126"/>
      <c r="M126"/>
      <c r="N126"/>
      <c r="O126"/>
      <c r="P126"/>
      <c r="Q126"/>
      <c r="R126"/>
    </row>
    <row r="127" spans="1:18" s="2" customFormat="1" x14ac:dyDescent="0.25">
      <c r="A127"/>
      <c r="B127"/>
      <c r="C127"/>
      <c r="D127"/>
      <c r="E127"/>
      <c r="G127"/>
      <c r="H127"/>
      <c r="I127"/>
      <c r="J127"/>
      <c r="K127"/>
      <c r="L127"/>
      <c r="M127"/>
      <c r="N127"/>
      <c r="O127"/>
      <c r="P127"/>
      <c r="Q127"/>
      <c r="R127"/>
    </row>
    <row r="128" spans="1:18" s="2" customFormat="1" x14ac:dyDescent="0.25">
      <c r="A128"/>
      <c r="B128"/>
      <c r="C128"/>
      <c r="D128"/>
      <c r="E128"/>
      <c r="G128"/>
      <c r="H128"/>
      <c r="I128"/>
      <c r="J128"/>
      <c r="K128"/>
      <c r="L128"/>
      <c r="M128"/>
      <c r="N128"/>
      <c r="O128"/>
      <c r="P128"/>
      <c r="Q128"/>
      <c r="R128"/>
    </row>
    <row r="129" spans="1:18" s="2" customFormat="1" x14ac:dyDescent="0.25">
      <c r="A129"/>
      <c r="B129"/>
      <c r="C129"/>
      <c r="D129"/>
      <c r="E129"/>
      <c r="G129"/>
      <c r="H129"/>
      <c r="I129"/>
      <c r="J129"/>
      <c r="K129"/>
      <c r="L129"/>
      <c r="M129"/>
      <c r="N129"/>
      <c r="O129"/>
      <c r="P129"/>
      <c r="Q129"/>
      <c r="R129"/>
    </row>
    <row r="130" spans="1:18" s="2" customFormat="1" x14ac:dyDescent="0.25">
      <c r="A130"/>
      <c r="B130"/>
      <c r="C130"/>
      <c r="D130"/>
      <c r="E130"/>
      <c r="G130"/>
      <c r="H130"/>
      <c r="I130"/>
      <c r="J130"/>
      <c r="K130"/>
      <c r="L130"/>
      <c r="M130"/>
      <c r="N130"/>
      <c r="O130"/>
      <c r="P130"/>
      <c r="Q130"/>
      <c r="R130"/>
    </row>
    <row r="131" spans="1:18" s="2" customFormat="1" x14ac:dyDescent="0.25">
      <c r="A131"/>
      <c r="B131"/>
      <c r="C131"/>
      <c r="D131"/>
      <c r="E131"/>
      <c r="G131"/>
      <c r="H131"/>
      <c r="I131"/>
      <c r="J131"/>
      <c r="K131"/>
      <c r="L131"/>
      <c r="M131"/>
      <c r="N131"/>
      <c r="O131"/>
      <c r="P131"/>
      <c r="Q131"/>
      <c r="R131"/>
    </row>
    <row r="132" spans="1:18" s="2" customFormat="1" x14ac:dyDescent="0.25">
      <c r="A132"/>
      <c r="B132"/>
      <c r="C132"/>
      <c r="D132"/>
      <c r="E132"/>
      <c r="G132"/>
      <c r="H132"/>
      <c r="I132"/>
      <c r="J132"/>
      <c r="K132"/>
      <c r="L132"/>
      <c r="M132"/>
      <c r="N132"/>
      <c r="O132"/>
      <c r="P132"/>
      <c r="Q132"/>
      <c r="R132"/>
    </row>
    <row r="133" spans="1:18" s="2" customFormat="1" x14ac:dyDescent="0.25">
      <c r="A133"/>
      <c r="B133"/>
      <c r="C133"/>
      <c r="D133"/>
      <c r="E133"/>
      <c r="G133"/>
      <c r="H133"/>
      <c r="I133"/>
      <c r="J133"/>
      <c r="K133"/>
      <c r="L133"/>
      <c r="M133"/>
      <c r="N133"/>
      <c r="O133"/>
      <c r="P133"/>
      <c r="Q133"/>
      <c r="R133"/>
    </row>
    <row r="134" spans="1:18" s="2" customFormat="1" x14ac:dyDescent="0.25">
      <c r="A134"/>
      <c r="B134"/>
      <c r="C134"/>
      <c r="D134"/>
      <c r="E134"/>
      <c r="G134"/>
      <c r="H134"/>
      <c r="I134"/>
      <c r="J134"/>
      <c r="K134"/>
      <c r="L134"/>
      <c r="M134"/>
      <c r="N134"/>
      <c r="O134"/>
      <c r="P134"/>
      <c r="Q134"/>
      <c r="R134"/>
    </row>
    <row r="135" spans="1:18" s="2" customFormat="1" x14ac:dyDescent="0.25">
      <c r="A135"/>
      <c r="B135"/>
      <c r="C135"/>
      <c r="D135"/>
      <c r="E135"/>
      <c r="G135"/>
      <c r="H135"/>
      <c r="I135"/>
      <c r="J135"/>
      <c r="K135"/>
      <c r="L135"/>
      <c r="M135"/>
      <c r="N135"/>
      <c r="O135"/>
      <c r="P135"/>
      <c r="Q135"/>
      <c r="R135"/>
    </row>
    <row r="136" spans="1:18" s="2" customFormat="1" x14ac:dyDescent="0.25">
      <c r="A136"/>
      <c r="B136"/>
      <c r="C136"/>
      <c r="D136"/>
      <c r="E136"/>
      <c r="G136"/>
      <c r="H136"/>
      <c r="I136"/>
      <c r="J136"/>
      <c r="K136"/>
      <c r="L136"/>
      <c r="M136"/>
      <c r="N136"/>
      <c r="O136"/>
      <c r="P136"/>
      <c r="Q136"/>
      <c r="R136"/>
    </row>
    <row r="137" spans="1:18" s="2" customFormat="1" x14ac:dyDescent="0.25">
      <c r="A137"/>
      <c r="B137"/>
      <c r="C137"/>
      <c r="D137"/>
      <c r="E137"/>
      <c r="G137"/>
      <c r="H137"/>
      <c r="I137"/>
      <c r="J137"/>
      <c r="K137"/>
      <c r="L137"/>
      <c r="M137"/>
      <c r="N137"/>
      <c r="O137"/>
      <c r="P137"/>
      <c r="Q137"/>
      <c r="R137"/>
    </row>
    <row r="138" spans="1:18" s="2" customFormat="1" x14ac:dyDescent="0.25">
      <c r="A138"/>
      <c r="B138"/>
      <c r="C138"/>
      <c r="D138"/>
      <c r="E138"/>
      <c r="G138"/>
      <c r="H138"/>
      <c r="I138"/>
      <c r="J138"/>
      <c r="K138"/>
      <c r="L138"/>
      <c r="M138"/>
      <c r="N138"/>
      <c r="O138"/>
      <c r="P138"/>
      <c r="Q138"/>
      <c r="R138"/>
    </row>
    <row r="139" spans="1:18" s="2" customFormat="1" x14ac:dyDescent="0.25">
      <c r="A139"/>
      <c r="B139"/>
      <c r="C139"/>
      <c r="D139"/>
      <c r="E139"/>
      <c r="G139"/>
      <c r="H139"/>
      <c r="I139"/>
      <c r="J139"/>
      <c r="K139"/>
      <c r="L139"/>
      <c r="M139"/>
      <c r="N139"/>
      <c r="O139"/>
      <c r="P139"/>
      <c r="Q139"/>
      <c r="R139"/>
    </row>
    <row r="140" spans="1:18" s="2" customFormat="1" x14ac:dyDescent="0.25">
      <c r="A140"/>
      <c r="B140"/>
      <c r="C140"/>
      <c r="D140"/>
      <c r="E140"/>
      <c r="G140"/>
      <c r="H140"/>
      <c r="I140"/>
      <c r="J140"/>
      <c r="K140"/>
      <c r="L140"/>
      <c r="M140"/>
      <c r="N140"/>
      <c r="O140"/>
      <c r="P140"/>
      <c r="Q140"/>
      <c r="R140"/>
    </row>
    <row r="141" spans="1:18" s="2" customFormat="1" x14ac:dyDescent="0.25">
      <c r="A141"/>
      <c r="B141"/>
      <c r="C141"/>
      <c r="D141"/>
      <c r="E141"/>
      <c r="G141"/>
      <c r="H141"/>
      <c r="I141"/>
      <c r="J141"/>
      <c r="K141"/>
      <c r="L141"/>
      <c r="M141"/>
      <c r="N141"/>
      <c r="O141"/>
      <c r="P141"/>
      <c r="Q141"/>
      <c r="R141"/>
    </row>
    <row r="142" spans="1:18" s="2" customFormat="1" x14ac:dyDescent="0.25">
      <c r="A142"/>
      <c r="B142"/>
      <c r="C142"/>
      <c r="D142"/>
      <c r="E142"/>
      <c r="G142"/>
      <c r="H142"/>
      <c r="I142"/>
      <c r="J142"/>
      <c r="K142"/>
      <c r="L142"/>
      <c r="M142"/>
      <c r="N142"/>
      <c r="O142"/>
      <c r="P142"/>
      <c r="Q142"/>
      <c r="R142"/>
    </row>
    <row r="143" spans="1:18" s="2" customFormat="1" x14ac:dyDescent="0.25">
      <c r="A143"/>
      <c r="B143"/>
      <c r="C143"/>
      <c r="D143"/>
      <c r="E143"/>
      <c r="G143"/>
      <c r="H143"/>
      <c r="I143"/>
      <c r="J143"/>
      <c r="K143"/>
      <c r="L143"/>
      <c r="M143"/>
      <c r="N143"/>
      <c r="O143"/>
      <c r="P143"/>
      <c r="Q143"/>
      <c r="R143"/>
    </row>
    <row r="144" spans="1:18" s="2" customFormat="1" x14ac:dyDescent="0.25">
      <c r="A144"/>
      <c r="B144"/>
      <c r="C144"/>
      <c r="D144"/>
      <c r="E144"/>
      <c r="G144"/>
      <c r="H144"/>
      <c r="I144"/>
      <c r="J144"/>
      <c r="K144"/>
      <c r="L144"/>
      <c r="M144"/>
      <c r="N144"/>
      <c r="O144"/>
      <c r="P144"/>
      <c r="Q144"/>
      <c r="R144"/>
    </row>
    <row r="145" spans="1:18" s="2" customFormat="1" x14ac:dyDescent="0.25">
      <c r="A145"/>
      <c r="B145"/>
      <c r="C145"/>
      <c r="D145"/>
      <c r="E145"/>
      <c r="G145"/>
      <c r="H145"/>
      <c r="I145"/>
      <c r="J145"/>
      <c r="K145"/>
      <c r="L145"/>
      <c r="M145"/>
      <c r="N145"/>
      <c r="O145"/>
      <c r="P145"/>
      <c r="Q145"/>
      <c r="R145"/>
    </row>
    <row r="146" spans="1:18" s="2" customFormat="1" x14ac:dyDescent="0.25">
      <c r="A146"/>
      <c r="B146"/>
      <c r="C146"/>
      <c r="D146"/>
      <c r="E146"/>
      <c r="G146"/>
      <c r="H146"/>
      <c r="I146"/>
      <c r="J146"/>
      <c r="K146"/>
      <c r="L146"/>
      <c r="M146"/>
      <c r="N146"/>
      <c r="O146"/>
      <c r="P146"/>
      <c r="Q146"/>
      <c r="R146"/>
    </row>
    <row r="147" spans="1:18" s="2" customFormat="1" x14ac:dyDescent="0.25">
      <c r="A147"/>
      <c r="B147"/>
      <c r="C147"/>
      <c r="D147"/>
      <c r="E147"/>
      <c r="G147"/>
      <c r="H147"/>
      <c r="I147"/>
      <c r="J147"/>
      <c r="K147"/>
      <c r="L147"/>
      <c r="M147"/>
      <c r="N147"/>
      <c r="O147"/>
      <c r="P147"/>
      <c r="Q147"/>
      <c r="R147"/>
    </row>
    <row r="148" spans="1:18" s="2" customFormat="1" x14ac:dyDescent="0.25">
      <c r="A148"/>
      <c r="B148"/>
      <c r="C148"/>
      <c r="D148"/>
      <c r="E148"/>
      <c r="G148"/>
      <c r="H148"/>
      <c r="I148"/>
      <c r="J148"/>
      <c r="K148"/>
      <c r="L148"/>
      <c r="M148"/>
      <c r="N148"/>
      <c r="O148"/>
      <c r="P148"/>
      <c r="Q148"/>
      <c r="R148"/>
    </row>
    <row r="149" spans="1:18" s="2" customFormat="1" x14ac:dyDescent="0.25">
      <c r="A149"/>
      <c r="B149"/>
      <c r="C149"/>
      <c r="D149"/>
      <c r="E149"/>
      <c r="G149"/>
      <c r="H149"/>
      <c r="I149"/>
      <c r="J149"/>
      <c r="K149"/>
      <c r="L149"/>
      <c r="M149"/>
      <c r="N149"/>
      <c r="O149"/>
      <c r="P149"/>
      <c r="Q149"/>
      <c r="R149"/>
    </row>
    <row r="150" spans="1:18" s="2" customFormat="1" x14ac:dyDescent="0.25">
      <c r="A150"/>
      <c r="B150"/>
      <c r="C150"/>
      <c r="D150"/>
      <c r="E150"/>
      <c r="G150"/>
      <c r="H150"/>
      <c r="I150"/>
      <c r="J150"/>
      <c r="K150"/>
      <c r="L150"/>
      <c r="M150"/>
      <c r="N150"/>
      <c r="O150"/>
      <c r="P150"/>
      <c r="Q150"/>
      <c r="R150"/>
    </row>
    <row r="151" spans="1:18" s="2" customFormat="1" x14ac:dyDescent="0.25">
      <c r="A151"/>
      <c r="B151"/>
      <c r="C151"/>
      <c r="D151"/>
      <c r="E151"/>
      <c r="G151"/>
      <c r="H151"/>
      <c r="I151"/>
      <c r="J151"/>
      <c r="K151"/>
      <c r="L151"/>
      <c r="M151"/>
      <c r="N151"/>
      <c r="O151"/>
      <c r="P151"/>
      <c r="Q151"/>
      <c r="R151"/>
    </row>
    <row r="152" spans="1:18" s="2" customFormat="1" x14ac:dyDescent="0.25">
      <c r="A152"/>
      <c r="B152"/>
      <c r="C152"/>
      <c r="D152"/>
      <c r="E152"/>
      <c r="G152"/>
      <c r="H152"/>
      <c r="I152"/>
      <c r="J152"/>
      <c r="K152"/>
      <c r="L152"/>
      <c r="M152"/>
      <c r="N152"/>
      <c r="O152"/>
      <c r="P152"/>
      <c r="Q152"/>
      <c r="R152"/>
    </row>
    <row r="153" spans="1:18" s="2" customFormat="1" x14ac:dyDescent="0.25">
      <c r="A153"/>
      <c r="B153"/>
      <c r="C153"/>
      <c r="D153"/>
      <c r="E153"/>
      <c r="G153"/>
      <c r="H153"/>
      <c r="I153"/>
      <c r="J153"/>
      <c r="K153"/>
      <c r="L153"/>
      <c r="M153"/>
      <c r="N153"/>
      <c r="O153"/>
      <c r="P153"/>
      <c r="Q153"/>
      <c r="R153"/>
    </row>
    <row r="154" spans="1:18" s="2" customFormat="1" x14ac:dyDescent="0.25">
      <c r="A154"/>
      <c r="B154"/>
      <c r="C154"/>
      <c r="D154"/>
      <c r="E154"/>
      <c r="G154"/>
      <c r="H154"/>
      <c r="I154"/>
      <c r="J154"/>
      <c r="K154"/>
      <c r="L154"/>
      <c r="M154"/>
      <c r="N154"/>
      <c r="O154"/>
      <c r="P154"/>
      <c r="Q154"/>
      <c r="R154"/>
    </row>
    <row r="155" spans="1:18" s="2" customFormat="1" x14ac:dyDescent="0.25">
      <c r="A155"/>
      <c r="B155"/>
      <c r="C155"/>
      <c r="D155"/>
      <c r="E155"/>
      <c r="G155"/>
      <c r="H155"/>
      <c r="I155"/>
      <c r="J155"/>
      <c r="K155"/>
      <c r="L155"/>
      <c r="M155"/>
      <c r="N155"/>
      <c r="O155"/>
      <c r="P155"/>
      <c r="Q155"/>
      <c r="R155"/>
    </row>
    <row r="156" spans="1:18" s="2" customFormat="1" x14ac:dyDescent="0.25">
      <c r="A156"/>
      <c r="B156"/>
      <c r="C156"/>
      <c r="D156"/>
      <c r="E156"/>
      <c r="G156"/>
      <c r="H156"/>
      <c r="I156"/>
      <c r="J156"/>
      <c r="K156"/>
      <c r="L156"/>
      <c r="M156"/>
      <c r="N156"/>
      <c r="O156"/>
      <c r="P156"/>
      <c r="Q156"/>
      <c r="R156"/>
    </row>
    <row r="157" spans="1:18" s="2" customFormat="1" x14ac:dyDescent="0.25">
      <c r="A157"/>
      <c r="B157"/>
      <c r="C157"/>
      <c r="D157"/>
      <c r="E157"/>
      <c r="G157"/>
      <c r="H157"/>
      <c r="I157"/>
      <c r="J157"/>
      <c r="K157"/>
      <c r="L157"/>
      <c r="M157"/>
      <c r="N157"/>
      <c r="O157"/>
      <c r="P157"/>
      <c r="Q157"/>
      <c r="R157"/>
    </row>
    <row r="158" spans="1:18" s="2" customFormat="1" x14ac:dyDescent="0.25">
      <c r="A158"/>
      <c r="B158"/>
      <c r="C158"/>
      <c r="D158"/>
      <c r="E158"/>
      <c r="G158"/>
      <c r="H158"/>
      <c r="I158"/>
      <c r="J158"/>
      <c r="K158"/>
      <c r="L158"/>
      <c r="M158"/>
      <c r="N158"/>
      <c r="O158"/>
      <c r="P158"/>
      <c r="Q158"/>
      <c r="R158"/>
    </row>
    <row r="159" spans="1:18" s="2" customFormat="1" x14ac:dyDescent="0.25">
      <c r="A159"/>
      <c r="B159"/>
      <c r="C159"/>
      <c r="D159"/>
      <c r="E159"/>
      <c r="G159"/>
      <c r="H159"/>
      <c r="I159"/>
      <c r="J159"/>
      <c r="K159"/>
      <c r="L159"/>
      <c r="M159"/>
      <c r="N159"/>
      <c r="O159"/>
      <c r="P159"/>
      <c r="Q159"/>
      <c r="R159"/>
    </row>
    <row r="160" spans="1:18" s="2" customFormat="1" x14ac:dyDescent="0.25">
      <c r="A160"/>
      <c r="B160"/>
      <c r="C160"/>
      <c r="D160"/>
      <c r="E160"/>
      <c r="G160"/>
      <c r="H160"/>
      <c r="I160"/>
      <c r="J160"/>
      <c r="K160"/>
      <c r="L160"/>
      <c r="M160"/>
      <c r="N160"/>
      <c r="O160"/>
      <c r="P160"/>
      <c r="Q160"/>
      <c r="R160"/>
    </row>
    <row r="161" spans="1:18" s="2" customFormat="1" x14ac:dyDescent="0.25">
      <c r="A161"/>
      <c r="B161"/>
      <c r="C161"/>
      <c r="D161"/>
      <c r="E161"/>
      <c r="G161"/>
      <c r="H161"/>
      <c r="I161"/>
      <c r="J161"/>
      <c r="K161"/>
      <c r="L161"/>
      <c r="M161"/>
      <c r="N161"/>
      <c r="O161"/>
      <c r="P161"/>
      <c r="Q161"/>
      <c r="R161"/>
    </row>
    <row r="162" spans="1:18" s="2" customFormat="1" x14ac:dyDescent="0.25">
      <c r="A162"/>
      <c r="B162"/>
      <c r="C162"/>
      <c r="D162"/>
      <c r="E162"/>
      <c r="G162"/>
      <c r="H162"/>
      <c r="I162"/>
      <c r="J162"/>
      <c r="K162"/>
      <c r="L162"/>
      <c r="M162"/>
      <c r="N162"/>
      <c r="O162"/>
      <c r="P162"/>
      <c r="Q162"/>
      <c r="R162"/>
    </row>
    <row r="163" spans="1:18" s="2" customFormat="1" x14ac:dyDescent="0.25">
      <c r="A163"/>
      <c r="B163"/>
      <c r="C163"/>
      <c r="D163"/>
      <c r="E163"/>
      <c r="G163"/>
      <c r="H163"/>
      <c r="I163"/>
      <c r="J163"/>
      <c r="K163"/>
      <c r="L163"/>
      <c r="M163"/>
      <c r="N163"/>
      <c r="O163"/>
      <c r="P163"/>
      <c r="Q163"/>
      <c r="R163"/>
    </row>
    <row r="164" spans="1:18" s="2" customFormat="1" x14ac:dyDescent="0.25">
      <c r="A164"/>
      <c r="B164"/>
      <c r="C164"/>
      <c r="D164"/>
      <c r="E164"/>
      <c r="G164"/>
      <c r="H164"/>
      <c r="I164"/>
      <c r="J164"/>
      <c r="K164"/>
      <c r="L164"/>
      <c r="M164"/>
      <c r="N164"/>
      <c r="O164"/>
      <c r="P164"/>
      <c r="Q164"/>
      <c r="R164"/>
    </row>
    <row r="165" spans="1:18" s="2" customFormat="1" x14ac:dyDescent="0.25">
      <c r="A165"/>
      <c r="B165"/>
      <c r="C165"/>
      <c r="D165"/>
      <c r="E165"/>
      <c r="G165"/>
      <c r="H165"/>
      <c r="I165"/>
      <c r="J165"/>
      <c r="K165"/>
      <c r="L165"/>
      <c r="M165"/>
      <c r="N165"/>
      <c r="O165"/>
      <c r="P165"/>
      <c r="Q165"/>
      <c r="R165"/>
    </row>
    <row r="166" spans="1:18" s="2" customFormat="1" x14ac:dyDescent="0.25">
      <c r="A166"/>
      <c r="B166"/>
      <c r="C166"/>
      <c r="D166"/>
      <c r="E166"/>
      <c r="G166"/>
      <c r="H166"/>
      <c r="I166"/>
      <c r="J166"/>
      <c r="K166"/>
      <c r="L166"/>
      <c r="M166"/>
      <c r="N166"/>
      <c r="O166"/>
      <c r="P166"/>
      <c r="Q166"/>
      <c r="R166"/>
    </row>
    <row r="167" spans="1:18" s="2" customFormat="1" x14ac:dyDescent="0.25">
      <c r="A167"/>
      <c r="B167"/>
      <c r="C167"/>
      <c r="D167"/>
      <c r="E167"/>
      <c r="G167"/>
      <c r="H167"/>
      <c r="I167"/>
      <c r="J167"/>
      <c r="K167"/>
      <c r="L167"/>
      <c r="M167"/>
      <c r="N167"/>
      <c r="O167"/>
      <c r="P167"/>
      <c r="Q167"/>
      <c r="R167"/>
    </row>
    <row r="168" spans="1:18" s="2" customFormat="1" x14ac:dyDescent="0.25">
      <c r="A168"/>
      <c r="B168"/>
      <c r="C168"/>
      <c r="D168"/>
      <c r="E168"/>
      <c r="G168"/>
      <c r="H168"/>
      <c r="I168"/>
      <c r="J168"/>
      <c r="K168"/>
      <c r="L168"/>
      <c r="M168"/>
      <c r="N168"/>
      <c r="O168"/>
      <c r="P168"/>
      <c r="Q168"/>
      <c r="R168"/>
    </row>
    <row r="169" spans="1:18" s="2" customFormat="1" x14ac:dyDescent="0.25">
      <c r="A169"/>
      <c r="B169"/>
      <c r="C169"/>
      <c r="D169"/>
      <c r="E169"/>
      <c r="G169"/>
      <c r="H169"/>
      <c r="I169"/>
      <c r="J169"/>
      <c r="K169"/>
      <c r="L169"/>
      <c r="M169"/>
      <c r="N169"/>
      <c r="O169"/>
      <c r="P169"/>
      <c r="Q169"/>
      <c r="R169"/>
    </row>
    <row r="170" spans="1:18" s="2" customFormat="1" x14ac:dyDescent="0.25">
      <c r="A170"/>
      <c r="B170"/>
      <c r="C170"/>
      <c r="D170"/>
      <c r="E170"/>
      <c r="G170"/>
      <c r="H170"/>
      <c r="I170"/>
      <c r="J170"/>
      <c r="K170"/>
      <c r="L170"/>
      <c r="M170"/>
      <c r="N170"/>
      <c r="O170"/>
      <c r="P170"/>
      <c r="Q170"/>
      <c r="R170"/>
    </row>
    <row r="171" spans="1:18" s="2" customFormat="1" x14ac:dyDescent="0.25">
      <c r="A171"/>
      <c r="B171"/>
      <c r="C171"/>
      <c r="D171"/>
      <c r="E171"/>
      <c r="G171"/>
      <c r="H171"/>
      <c r="I171"/>
      <c r="J171"/>
      <c r="K171"/>
      <c r="L171"/>
      <c r="M171"/>
      <c r="N171"/>
      <c r="O171"/>
      <c r="P171"/>
      <c r="Q171"/>
      <c r="R171"/>
    </row>
    <row r="172" spans="1:18" s="2" customFormat="1" x14ac:dyDescent="0.25">
      <c r="A172"/>
      <c r="B172"/>
      <c r="C172"/>
      <c r="D172"/>
      <c r="E172"/>
      <c r="G172"/>
      <c r="H172"/>
      <c r="I172"/>
      <c r="J172"/>
      <c r="K172"/>
      <c r="L172"/>
      <c r="M172"/>
      <c r="N172"/>
      <c r="O172"/>
      <c r="P172"/>
      <c r="Q172"/>
      <c r="R172"/>
    </row>
    <row r="173" spans="1:18" s="2" customFormat="1" x14ac:dyDescent="0.25">
      <c r="A173"/>
      <c r="B173"/>
      <c r="C173"/>
      <c r="D173"/>
      <c r="E173"/>
      <c r="G173"/>
      <c r="H173"/>
      <c r="I173"/>
      <c r="J173"/>
      <c r="K173"/>
      <c r="L173"/>
      <c r="M173"/>
      <c r="N173"/>
      <c r="O173"/>
      <c r="P173"/>
      <c r="Q173"/>
      <c r="R173"/>
    </row>
    <row r="174" spans="1:18" s="2" customFormat="1" x14ac:dyDescent="0.25">
      <c r="A174"/>
      <c r="B174"/>
      <c r="C174"/>
      <c r="D174"/>
      <c r="E174"/>
      <c r="G174"/>
      <c r="H174"/>
      <c r="I174"/>
      <c r="J174"/>
      <c r="K174"/>
      <c r="L174"/>
      <c r="M174"/>
      <c r="N174"/>
      <c r="O174"/>
      <c r="P174"/>
      <c r="Q174"/>
      <c r="R174"/>
    </row>
    <row r="175" spans="1:18" s="2" customFormat="1" x14ac:dyDescent="0.25">
      <c r="A175"/>
      <c r="B175"/>
      <c r="C175"/>
      <c r="D175"/>
      <c r="E175"/>
      <c r="G175"/>
      <c r="H175"/>
      <c r="I175"/>
      <c r="J175"/>
      <c r="K175"/>
      <c r="L175"/>
      <c r="M175"/>
      <c r="N175"/>
      <c r="O175"/>
      <c r="P175"/>
      <c r="Q175"/>
      <c r="R175"/>
    </row>
    <row r="176" spans="1:18" s="2" customFormat="1" x14ac:dyDescent="0.25">
      <c r="A176"/>
      <c r="B176"/>
      <c r="C176"/>
      <c r="D176"/>
      <c r="E176"/>
      <c r="G176"/>
      <c r="H176"/>
      <c r="I176"/>
      <c r="J176"/>
      <c r="K176"/>
      <c r="L176"/>
      <c r="M176"/>
      <c r="N176"/>
      <c r="O176"/>
      <c r="P176"/>
      <c r="Q176"/>
      <c r="R176"/>
    </row>
    <row r="177" spans="1:18" s="2" customFormat="1" x14ac:dyDescent="0.25">
      <c r="A177"/>
      <c r="B177"/>
      <c r="C177"/>
      <c r="D177"/>
      <c r="E177"/>
      <c r="G177"/>
      <c r="H177"/>
      <c r="I177"/>
      <c r="J177"/>
      <c r="K177"/>
      <c r="L177"/>
      <c r="M177"/>
      <c r="N177"/>
      <c r="O177"/>
      <c r="P177"/>
      <c r="Q177"/>
      <c r="R177"/>
    </row>
    <row r="178" spans="1:18" s="2" customFormat="1" x14ac:dyDescent="0.25">
      <c r="A178"/>
      <c r="B178"/>
      <c r="C178"/>
      <c r="D178"/>
      <c r="E178"/>
      <c r="G178"/>
      <c r="H178"/>
      <c r="I178"/>
      <c r="J178"/>
      <c r="K178"/>
      <c r="L178"/>
      <c r="M178"/>
      <c r="N178"/>
      <c r="O178"/>
      <c r="P178"/>
      <c r="Q178"/>
      <c r="R178"/>
    </row>
    <row r="179" spans="1:18" s="2" customFormat="1" x14ac:dyDescent="0.25">
      <c r="A179"/>
      <c r="B179"/>
      <c r="C179"/>
      <c r="D179"/>
      <c r="E179"/>
      <c r="G179"/>
      <c r="H179"/>
      <c r="I179"/>
      <c r="J179"/>
      <c r="K179"/>
      <c r="L179"/>
      <c r="M179"/>
      <c r="N179"/>
      <c r="O179"/>
      <c r="P179"/>
      <c r="Q179"/>
      <c r="R179"/>
    </row>
    <row r="180" spans="1:18" s="2" customFormat="1" x14ac:dyDescent="0.25">
      <c r="A180"/>
      <c r="B180"/>
      <c r="C180"/>
      <c r="D180"/>
      <c r="E180"/>
      <c r="G180"/>
      <c r="H180"/>
      <c r="I180"/>
      <c r="J180"/>
      <c r="K180"/>
      <c r="L180"/>
      <c r="M180"/>
      <c r="N180"/>
      <c r="O180"/>
      <c r="P180"/>
      <c r="Q180"/>
      <c r="R180"/>
    </row>
    <row r="181" spans="1:18" s="2" customFormat="1" x14ac:dyDescent="0.25">
      <c r="A181"/>
      <c r="B181"/>
      <c r="C181"/>
      <c r="D181"/>
      <c r="E181"/>
      <c r="G181"/>
      <c r="H181"/>
      <c r="I181"/>
      <c r="J181"/>
      <c r="K181"/>
      <c r="L181"/>
      <c r="M181"/>
      <c r="N181"/>
      <c r="O181"/>
      <c r="P181"/>
      <c r="Q181"/>
      <c r="R181"/>
    </row>
    <row r="182" spans="1:18" s="2" customFormat="1" x14ac:dyDescent="0.25">
      <c r="A182"/>
      <c r="B182"/>
      <c r="C182"/>
      <c r="D182"/>
      <c r="E182"/>
      <c r="G182"/>
      <c r="H182"/>
      <c r="I182"/>
      <c r="J182"/>
      <c r="K182"/>
      <c r="L182"/>
      <c r="M182"/>
      <c r="N182"/>
      <c r="O182"/>
      <c r="P182"/>
      <c r="Q182"/>
      <c r="R182"/>
    </row>
    <row r="183" spans="1:18" s="2" customFormat="1" x14ac:dyDescent="0.25">
      <c r="A183"/>
      <c r="B183"/>
      <c r="C183"/>
      <c r="D183"/>
      <c r="E183"/>
      <c r="G183"/>
      <c r="H183"/>
      <c r="I183"/>
      <c r="J183"/>
      <c r="K183"/>
      <c r="L183"/>
      <c r="M183"/>
      <c r="N183"/>
      <c r="O183"/>
      <c r="P183"/>
      <c r="Q183"/>
      <c r="R183"/>
    </row>
    <row r="184" spans="1:18" s="2" customFormat="1" x14ac:dyDescent="0.25">
      <c r="A184"/>
      <c r="B184"/>
      <c r="C184"/>
      <c r="D184"/>
      <c r="E184"/>
      <c r="G184"/>
      <c r="H184"/>
      <c r="I184"/>
      <c r="J184"/>
      <c r="K184"/>
      <c r="L184"/>
      <c r="M184"/>
      <c r="N184"/>
      <c r="O184"/>
      <c r="P184"/>
      <c r="Q184"/>
      <c r="R184"/>
    </row>
    <row r="185" spans="1:18" s="2" customFormat="1" x14ac:dyDescent="0.25">
      <c r="A185"/>
      <c r="B185"/>
      <c r="C185"/>
      <c r="D185"/>
      <c r="E185"/>
      <c r="G185"/>
      <c r="H185"/>
      <c r="I185"/>
      <c r="J185"/>
      <c r="K185"/>
      <c r="L185"/>
      <c r="M185"/>
      <c r="N185"/>
      <c r="O185"/>
      <c r="P185"/>
      <c r="Q185"/>
      <c r="R185"/>
    </row>
    <row r="186" spans="1:18" s="2" customFormat="1" x14ac:dyDescent="0.25">
      <c r="A186"/>
      <c r="B186"/>
      <c r="C186"/>
      <c r="D186"/>
      <c r="E186"/>
      <c r="G186"/>
      <c r="H186"/>
      <c r="I186"/>
      <c r="J186"/>
      <c r="K186"/>
      <c r="L186"/>
      <c r="M186"/>
      <c r="N186"/>
      <c r="O186"/>
      <c r="P186"/>
      <c r="Q186"/>
      <c r="R186"/>
    </row>
    <row r="187" spans="1:18" s="2" customFormat="1" x14ac:dyDescent="0.25">
      <c r="A187"/>
      <c r="B187"/>
      <c r="C187"/>
      <c r="D187"/>
      <c r="E187"/>
      <c r="G187"/>
      <c r="H187"/>
      <c r="I187"/>
      <c r="J187"/>
      <c r="K187"/>
      <c r="L187"/>
      <c r="M187"/>
      <c r="N187"/>
      <c r="O187"/>
      <c r="P187"/>
      <c r="Q187"/>
      <c r="R187"/>
    </row>
    <row r="188" spans="1:18" s="2" customFormat="1" x14ac:dyDescent="0.25">
      <c r="A188"/>
      <c r="B188"/>
      <c r="C188"/>
      <c r="D188"/>
      <c r="E188"/>
      <c r="G188"/>
      <c r="H188"/>
      <c r="I188"/>
      <c r="J188"/>
      <c r="K188"/>
      <c r="L188"/>
      <c r="M188"/>
      <c r="N188"/>
      <c r="O188"/>
      <c r="P188"/>
      <c r="Q188"/>
      <c r="R188"/>
    </row>
    <row r="189" spans="1:18" s="2" customFormat="1" x14ac:dyDescent="0.25">
      <c r="A189"/>
      <c r="B189"/>
      <c r="C189"/>
      <c r="D189"/>
      <c r="E189"/>
      <c r="G189"/>
      <c r="H189"/>
      <c r="I189"/>
      <c r="J189"/>
      <c r="K189"/>
      <c r="L189"/>
      <c r="M189"/>
      <c r="N189"/>
      <c r="O189"/>
      <c r="P189"/>
      <c r="Q189"/>
      <c r="R189"/>
    </row>
    <row r="190" spans="1:18" s="2" customFormat="1" x14ac:dyDescent="0.25">
      <c r="A190"/>
      <c r="B190"/>
      <c r="C190"/>
      <c r="D190"/>
      <c r="E190"/>
      <c r="G190"/>
      <c r="H190"/>
      <c r="I190"/>
      <c r="J190"/>
      <c r="K190"/>
      <c r="L190"/>
      <c r="M190"/>
      <c r="N190"/>
      <c r="O190"/>
      <c r="P190"/>
      <c r="Q190"/>
      <c r="R190"/>
    </row>
    <row r="191" spans="1:18" s="2" customFormat="1" x14ac:dyDescent="0.25">
      <c r="A191"/>
      <c r="B191"/>
      <c r="C191"/>
      <c r="D191"/>
      <c r="E191"/>
      <c r="G191"/>
      <c r="H191"/>
      <c r="I191"/>
      <c r="J191"/>
      <c r="K191"/>
      <c r="L191"/>
      <c r="M191"/>
      <c r="N191"/>
      <c r="O191"/>
      <c r="P191"/>
      <c r="Q191"/>
      <c r="R191"/>
    </row>
    <row r="192" spans="1:18" s="2" customFormat="1" x14ac:dyDescent="0.25">
      <c r="A192"/>
      <c r="B192"/>
      <c r="C192"/>
      <c r="D192"/>
      <c r="E192"/>
      <c r="G192"/>
      <c r="H192"/>
      <c r="I192"/>
      <c r="J192"/>
      <c r="K192"/>
      <c r="L192"/>
      <c r="M192"/>
      <c r="N192"/>
      <c r="O192"/>
      <c r="P192"/>
      <c r="Q192"/>
      <c r="R192"/>
    </row>
    <row r="193" spans="1:18" s="2" customFormat="1" x14ac:dyDescent="0.25">
      <c r="A193"/>
      <c r="B193"/>
      <c r="C193"/>
      <c r="D193"/>
      <c r="E193"/>
      <c r="G193"/>
      <c r="H193"/>
      <c r="I193"/>
      <c r="J193"/>
      <c r="K193"/>
      <c r="L193"/>
      <c r="M193"/>
      <c r="N193"/>
      <c r="O193"/>
      <c r="P193"/>
      <c r="Q193"/>
      <c r="R193"/>
    </row>
    <row r="194" spans="1:18" s="2" customFormat="1" x14ac:dyDescent="0.25">
      <c r="A194"/>
      <c r="B194"/>
      <c r="C194"/>
      <c r="D194"/>
      <c r="E194"/>
      <c r="G194"/>
      <c r="H194"/>
      <c r="I194"/>
      <c r="J194"/>
      <c r="K194"/>
      <c r="L194"/>
      <c r="M194"/>
      <c r="N194"/>
      <c r="O194"/>
      <c r="P194"/>
      <c r="Q194"/>
      <c r="R194"/>
    </row>
    <row r="195" spans="1:18" s="2" customFormat="1" x14ac:dyDescent="0.25">
      <c r="A195"/>
      <c r="B195"/>
      <c r="C195"/>
      <c r="D195"/>
      <c r="E195"/>
      <c r="G195"/>
      <c r="H195"/>
      <c r="I195"/>
      <c r="J195"/>
      <c r="K195"/>
      <c r="L195"/>
      <c r="M195"/>
      <c r="N195"/>
      <c r="O195"/>
      <c r="P195"/>
      <c r="Q195"/>
      <c r="R195"/>
    </row>
    <row r="196" spans="1:18" s="2" customFormat="1" x14ac:dyDescent="0.25">
      <c r="A196"/>
      <c r="B196"/>
      <c r="C196"/>
      <c r="D196"/>
      <c r="E196"/>
      <c r="G196"/>
      <c r="H196"/>
      <c r="I196"/>
      <c r="J196"/>
      <c r="K196"/>
      <c r="L196"/>
      <c r="M196"/>
      <c r="N196"/>
      <c r="O196"/>
      <c r="P196"/>
      <c r="Q196"/>
      <c r="R196"/>
    </row>
    <row r="197" spans="1:18" s="2" customFormat="1" x14ac:dyDescent="0.25">
      <c r="A197"/>
      <c r="B197"/>
      <c r="C197"/>
      <c r="D197"/>
      <c r="E197"/>
      <c r="G197"/>
      <c r="H197"/>
      <c r="I197"/>
      <c r="J197"/>
      <c r="K197"/>
      <c r="L197"/>
      <c r="M197"/>
      <c r="N197"/>
      <c r="O197"/>
      <c r="P197"/>
      <c r="Q197"/>
      <c r="R197"/>
    </row>
    <row r="198" spans="1:18" s="2" customFormat="1" x14ac:dyDescent="0.25">
      <c r="A198"/>
      <c r="B198"/>
      <c r="C198"/>
      <c r="D198"/>
      <c r="E198"/>
      <c r="G198"/>
      <c r="H198"/>
      <c r="I198"/>
      <c r="J198"/>
      <c r="K198"/>
      <c r="L198"/>
      <c r="M198"/>
      <c r="N198"/>
      <c r="O198"/>
      <c r="P198"/>
      <c r="Q198"/>
      <c r="R198"/>
    </row>
    <row r="199" spans="1:18" s="2" customFormat="1" x14ac:dyDescent="0.25">
      <c r="A199"/>
      <c r="B199"/>
      <c r="C199"/>
      <c r="D199"/>
      <c r="E199"/>
      <c r="G199"/>
      <c r="H199"/>
      <c r="I199"/>
      <c r="J199"/>
      <c r="K199"/>
      <c r="L199"/>
      <c r="M199"/>
      <c r="N199"/>
      <c r="O199"/>
      <c r="P199"/>
      <c r="Q199"/>
      <c r="R199"/>
    </row>
    <row r="200" spans="1:18" s="2" customFormat="1" x14ac:dyDescent="0.25">
      <c r="A200"/>
      <c r="B200"/>
      <c r="C200"/>
      <c r="D200"/>
      <c r="E200"/>
      <c r="G200"/>
      <c r="H200"/>
      <c r="I200"/>
      <c r="J200"/>
      <c r="K200"/>
      <c r="L200"/>
      <c r="M200"/>
      <c r="N200"/>
      <c r="O200"/>
      <c r="P200"/>
      <c r="Q200"/>
      <c r="R200"/>
    </row>
    <row r="201" spans="1:18" s="2" customFormat="1" x14ac:dyDescent="0.25">
      <c r="A201"/>
      <c r="B201"/>
      <c r="C201"/>
      <c r="D201"/>
      <c r="E201"/>
      <c r="G201"/>
      <c r="H201"/>
      <c r="I201"/>
      <c r="J201"/>
      <c r="K201"/>
      <c r="L201"/>
      <c r="M201"/>
      <c r="N201"/>
      <c r="O201"/>
      <c r="P201"/>
      <c r="Q201"/>
      <c r="R201"/>
    </row>
    <row r="202" spans="1:18" s="2" customFormat="1" x14ac:dyDescent="0.25">
      <c r="A202"/>
      <c r="B202"/>
      <c r="C202"/>
      <c r="D202"/>
      <c r="E202"/>
      <c r="G202"/>
      <c r="H202"/>
      <c r="I202"/>
      <c r="J202"/>
      <c r="K202"/>
      <c r="L202"/>
      <c r="M202"/>
      <c r="N202"/>
      <c r="O202"/>
      <c r="P202"/>
      <c r="Q202"/>
      <c r="R202"/>
    </row>
    <row r="203" spans="1:18" s="2" customFormat="1" x14ac:dyDescent="0.25">
      <c r="A203"/>
      <c r="B203"/>
      <c r="C203"/>
      <c r="D203"/>
      <c r="E203"/>
      <c r="G203"/>
      <c r="H203"/>
      <c r="I203"/>
      <c r="J203"/>
      <c r="K203"/>
      <c r="L203"/>
      <c r="M203"/>
      <c r="N203"/>
      <c r="O203"/>
      <c r="P203"/>
      <c r="Q203"/>
      <c r="R203"/>
    </row>
    <row r="204" spans="1:18" s="2" customFormat="1" x14ac:dyDescent="0.25">
      <c r="A204"/>
      <c r="B204"/>
      <c r="C204"/>
      <c r="D204"/>
      <c r="E204"/>
      <c r="G204"/>
      <c r="H204"/>
      <c r="I204"/>
      <c r="J204"/>
      <c r="K204"/>
      <c r="L204"/>
      <c r="M204"/>
      <c r="N204"/>
      <c r="O204"/>
      <c r="P204"/>
      <c r="Q204"/>
      <c r="R204"/>
    </row>
    <row r="205" spans="1:18" s="2" customFormat="1" x14ac:dyDescent="0.25">
      <c r="A205"/>
      <c r="B205"/>
      <c r="C205"/>
      <c r="D205"/>
      <c r="E205"/>
      <c r="G205"/>
      <c r="H205"/>
      <c r="I205"/>
      <c r="J205"/>
      <c r="K205"/>
      <c r="L205"/>
      <c r="M205"/>
      <c r="N205"/>
      <c r="O205"/>
      <c r="P205"/>
      <c r="Q205"/>
      <c r="R205"/>
    </row>
    <row r="206" spans="1:18" s="2" customFormat="1" x14ac:dyDescent="0.25">
      <c r="A206"/>
      <c r="B206"/>
      <c r="C206"/>
      <c r="D206"/>
      <c r="E206"/>
      <c r="G206"/>
      <c r="H206"/>
      <c r="I206"/>
      <c r="J206"/>
      <c r="K206"/>
      <c r="L206"/>
      <c r="M206"/>
      <c r="N206"/>
      <c r="O206"/>
      <c r="P206"/>
      <c r="Q206"/>
      <c r="R206"/>
    </row>
    <row r="207" spans="1:18" s="2" customFormat="1" x14ac:dyDescent="0.25">
      <c r="A207"/>
      <c r="B207"/>
      <c r="C207"/>
      <c r="D207"/>
      <c r="E207"/>
      <c r="G207"/>
      <c r="H207"/>
      <c r="I207"/>
      <c r="J207"/>
      <c r="K207"/>
      <c r="L207"/>
      <c r="M207"/>
      <c r="N207"/>
      <c r="O207"/>
      <c r="P207"/>
      <c r="Q207"/>
      <c r="R207"/>
    </row>
    <row r="208" spans="1:18" s="2" customFormat="1" x14ac:dyDescent="0.25">
      <c r="A208"/>
      <c r="B208"/>
      <c r="C208"/>
      <c r="D208"/>
      <c r="E208"/>
      <c r="G208"/>
      <c r="H208"/>
      <c r="I208"/>
      <c r="J208"/>
      <c r="K208"/>
      <c r="L208"/>
      <c r="M208"/>
      <c r="N208"/>
      <c r="O208"/>
      <c r="P208"/>
      <c r="Q208"/>
      <c r="R208"/>
    </row>
    <row r="209" spans="1:18" s="2" customFormat="1" x14ac:dyDescent="0.25">
      <c r="A209"/>
      <c r="B209"/>
      <c r="C209"/>
      <c r="D209"/>
      <c r="E209"/>
      <c r="G209"/>
      <c r="H209"/>
      <c r="I209"/>
      <c r="J209"/>
      <c r="K209"/>
      <c r="L209"/>
      <c r="M209"/>
      <c r="N209"/>
      <c r="O209"/>
      <c r="P209"/>
      <c r="Q209"/>
      <c r="R209"/>
    </row>
    <row r="210" spans="1:18" s="2" customFormat="1" x14ac:dyDescent="0.25">
      <c r="A210"/>
      <c r="B210"/>
      <c r="C210"/>
      <c r="D210"/>
      <c r="E210"/>
      <c r="G210"/>
      <c r="H210"/>
      <c r="I210"/>
      <c r="J210"/>
      <c r="K210"/>
      <c r="L210"/>
      <c r="M210"/>
      <c r="N210"/>
      <c r="O210"/>
      <c r="P210"/>
      <c r="Q210"/>
      <c r="R210"/>
    </row>
    <row r="211" spans="1:18" s="2" customFormat="1" x14ac:dyDescent="0.25">
      <c r="A211"/>
      <c r="B211"/>
      <c r="C211"/>
      <c r="D211"/>
      <c r="E211"/>
      <c r="G211"/>
      <c r="H211"/>
      <c r="I211"/>
      <c r="J211"/>
      <c r="K211"/>
      <c r="L211"/>
      <c r="M211"/>
      <c r="N211"/>
      <c r="O211"/>
      <c r="P211"/>
      <c r="Q211"/>
      <c r="R211"/>
    </row>
    <row r="212" spans="1:18" s="2" customFormat="1" x14ac:dyDescent="0.25">
      <c r="A212"/>
      <c r="B212"/>
      <c r="C212"/>
      <c r="D212"/>
      <c r="E212"/>
      <c r="G212"/>
      <c r="H212"/>
      <c r="I212"/>
      <c r="J212"/>
      <c r="K212"/>
      <c r="L212"/>
      <c r="M212"/>
      <c r="N212"/>
      <c r="O212"/>
      <c r="P212"/>
      <c r="Q212"/>
      <c r="R212"/>
    </row>
    <row r="213" spans="1:18" s="2" customFormat="1" x14ac:dyDescent="0.25">
      <c r="A213"/>
      <c r="B213"/>
      <c r="C213"/>
      <c r="D213"/>
      <c r="E213"/>
      <c r="G213"/>
      <c r="H213"/>
      <c r="I213"/>
      <c r="J213"/>
      <c r="K213"/>
      <c r="L213"/>
      <c r="M213"/>
      <c r="N213"/>
      <c r="O213"/>
      <c r="P213"/>
      <c r="Q213"/>
      <c r="R213"/>
    </row>
    <row r="214" spans="1:18" s="2" customFormat="1" x14ac:dyDescent="0.25">
      <c r="A214"/>
      <c r="B214"/>
      <c r="C214"/>
      <c r="D214"/>
      <c r="E214"/>
      <c r="G214"/>
      <c r="H214"/>
      <c r="I214"/>
      <c r="J214"/>
      <c r="K214"/>
      <c r="L214"/>
      <c r="M214"/>
      <c r="N214"/>
      <c r="O214"/>
      <c r="P214"/>
      <c r="Q214"/>
      <c r="R214"/>
    </row>
    <row r="215" spans="1:18" s="2" customFormat="1" x14ac:dyDescent="0.25">
      <c r="A215"/>
      <c r="B215"/>
      <c r="C215"/>
      <c r="D215"/>
      <c r="E215"/>
      <c r="G215"/>
      <c r="H215"/>
      <c r="I215"/>
      <c r="J215"/>
      <c r="K215"/>
      <c r="L215"/>
      <c r="M215"/>
      <c r="N215"/>
      <c r="O215"/>
      <c r="P215"/>
      <c r="Q215"/>
      <c r="R215"/>
    </row>
    <row r="216" spans="1:18" s="2" customFormat="1" x14ac:dyDescent="0.25">
      <c r="A216"/>
      <c r="B216"/>
      <c r="C216"/>
      <c r="D216"/>
      <c r="E216"/>
      <c r="G216"/>
      <c r="H216"/>
      <c r="I216"/>
      <c r="J216"/>
      <c r="K216"/>
      <c r="L216"/>
      <c r="M216"/>
      <c r="N216"/>
      <c r="O216"/>
      <c r="P216"/>
      <c r="Q216"/>
      <c r="R216"/>
    </row>
    <row r="217" spans="1:18" s="2" customFormat="1" x14ac:dyDescent="0.25">
      <c r="A217"/>
      <c r="B217"/>
      <c r="C217"/>
      <c r="D217"/>
      <c r="E217"/>
      <c r="G217"/>
      <c r="H217"/>
      <c r="I217"/>
      <c r="J217"/>
      <c r="K217"/>
      <c r="L217"/>
      <c r="M217"/>
      <c r="N217"/>
      <c r="O217"/>
      <c r="P217"/>
      <c r="Q217"/>
      <c r="R217"/>
    </row>
    <row r="218" spans="1:18" s="2" customFormat="1" x14ac:dyDescent="0.25">
      <c r="A218"/>
      <c r="B218"/>
      <c r="C218"/>
      <c r="D218"/>
      <c r="E218"/>
      <c r="G218"/>
      <c r="H218"/>
      <c r="I218"/>
      <c r="J218"/>
      <c r="K218"/>
      <c r="L218"/>
      <c r="M218"/>
      <c r="N218"/>
      <c r="O218"/>
      <c r="P218"/>
      <c r="Q218"/>
      <c r="R218"/>
    </row>
    <row r="219" spans="1:18" s="2" customFormat="1" x14ac:dyDescent="0.25">
      <c r="A219"/>
      <c r="B219"/>
      <c r="C219"/>
      <c r="D219"/>
      <c r="E219"/>
      <c r="G219"/>
      <c r="H219"/>
      <c r="I219"/>
      <c r="J219"/>
      <c r="K219"/>
      <c r="L219"/>
      <c r="M219"/>
      <c r="N219"/>
      <c r="O219"/>
      <c r="P219"/>
      <c r="Q219"/>
      <c r="R219"/>
    </row>
    <row r="220" spans="1:18" s="2" customFormat="1" x14ac:dyDescent="0.25">
      <c r="A220"/>
      <c r="B220"/>
      <c r="C220"/>
      <c r="D220"/>
      <c r="E220"/>
      <c r="G220"/>
      <c r="H220"/>
      <c r="I220"/>
      <c r="J220"/>
      <c r="K220"/>
      <c r="L220"/>
      <c r="M220"/>
      <c r="N220"/>
      <c r="O220"/>
      <c r="P220"/>
      <c r="Q220"/>
      <c r="R220"/>
    </row>
    <row r="221" spans="1:18" s="2" customFormat="1" x14ac:dyDescent="0.25">
      <c r="A221"/>
      <c r="B221"/>
      <c r="C221"/>
      <c r="D221"/>
      <c r="E221"/>
      <c r="G221"/>
      <c r="H221"/>
      <c r="I221"/>
      <c r="J221"/>
      <c r="K221"/>
      <c r="L221"/>
      <c r="M221"/>
      <c r="N221"/>
      <c r="O221"/>
      <c r="P221"/>
      <c r="Q221"/>
      <c r="R221"/>
    </row>
    <row r="222" spans="1:18" s="2" customFormat="1" x14ac:dyDescent="0.25">
      <c r="A222"/>
      <c r="B222"/>
      <c r="C222"/>
      <c r="D222"/>
      <c r="E222"/>
      <c r="G222"/>
      <c r="H222"/>
      <c r="I222"/>
      <c r="J222"/>
      <c r="K222"/>
      <c r="L222"/>
      <c r="M222"/>
      <c r="N222"/>
      <c r="O222"/>
      <c r="P222"/>
      <c r="Q222"/>
      <c r="R222"/>
    </row>
    <row r="223" spans="1:18" s="2" customFormat="1" x14ac:dyDescent="0.25">
      <c r="A223"/>
      <c r="B223"/>
      <c r="C223"/>
      <c r="D223"/>
      <c r="E223"/>
      <c r="G223"/>
      <c r="H223"/>
      <c r="I223"/>
      <c r="J223"/>
      <c r="K223"/>
      <c r="L223"/>
      <c r="M223"/>
      <c r="N223"/>
      <c r="O223"/>
      <c r="P223"/>
      <c r="Q223"/>
      <c r="R223"/>
    </row>
    <row r="224" spans="1:18" s="2" customFormat="1" x14ac:dyDescent="0.25">
      <c r="A224"/>
      <c r="B224"/>
      <c r="C224"/>
      <c r="D224"/>
      <c r="E224"/>
      <c r="G224"/>
      <c r="H224"/>
      <c r="I224"/>
      <c r="J224"/>
      <c r="K224"/>
      <c r="L224"/>
      <c r="M224"/>
      <c r="N224"/>
      <c r="O224"/>
      <c r="P224"/>
      <c r="Q224"/>
      <c r="R224"/>
    </row>
    <row r="225" spans="1:18" s="2" customFormat="1" x14ac:dyDescent="0.25">
      <c r="A225"/>
      <c r="B225"/>
      <c r="C225"/>
      <c r="D225"/>
      <c r="E225"/>
      <c r="G225"/>
      <c r="H225"/>
      <c r="I225"/>
      <c r="J225"/>
      <c r="K225"/>
      <c r="L225"/>
      <c r="M225"/>
      <c r="N225"/>
      <c r="O225"/>
      <c r="P225"/>
      <c r="Q225"/>
      <c r="R225"/>
    </row>
    <row r="226" spans="1:18" s="2" customFormat="1" x14ac:dyDescent="0.25">
      <c r="A226"/>
      <c r="B226"/>
      <c r="C226"/>
      <c r="D226"/>
      <c r="E226"/>
      <c r="G226"/>
      <c r="H226"/>
      <c r="I226"/>
      <c r="J226"/>
      <c r="K226"/>
      <c r="L226"/>
      <c r="M226"/>
      <c r="N226"/>
      <c r="O226"/>
      <c r="P226"/>
      <c r="Q226"/>
      <c r="R226"/>
    </row>
    <row r="227" spans="1:18" s="2" customFormat="1" x14ac:dyDescent="0.25">
      <c r="A227"/>
      <c r="B227"/>
      <c r="C227"/>
      <c r="D227"/>
      <c r="E227"/>
      <c r="G227"/>
      <c r="H227"/>
      <c r="I227"/>
      <c r="J227"/>
      <c r="K227"/>
      <c r="L227"/>
      <c r="M227"/>
      <c r="N227"/>
      <c r="O227"/>
      <c r="P227"/>
      <c r="Q227"/>
      <c r="R227"/>
    </row>
    <row r="228" spans="1:18" s="2" customFormat="1" x14ac:dyDescent="0.25">
      <c r="A228"/>
      <c r="B228"/>
      <c r="C228"/>
      <c r="D228"/>
      <c r="E228"/>
      <c r="G228"/>
      <c r="H228"/>
      <c r="I228"/>
      <c r="J228"/>
      <c r="K228"/>
      <c r="L228"/>
      <c r="M228"/>
      <c r="N228"/>
      <c r="O228"/>
      <c r="P228"/>
      <c r="Q228"/>
      <c r="R228"/>
    </row>
    <row r="229" spans="1:18" s="2" customFormat="1" x14ac:dyDescent="0.25">
      <c r="A229"/>
      <c r="B229"/>
      <c r="C229"/>
      <c r="D229"/>
      <c r="E229"/>
      <c r="G229"/>
      <c r="H229"/>
      <c r="I229"/>
      <c r="J229"/>
      <c r="K229"/>
      <c r="L229"/>
      <c r="M229"/>
      <c r="N229"/>
      <c r="O229"/>
      <c r="P229"/>
      <c r="Q229"/>
      <c r="R229"/>
    </row>
  </sheetData>
  <sheetProtection algorithmName="SHA-512" hashValue="roIXkq1olQO/nTR6qMNmJFd173v8AWjmSUmRnFmpHCf8atPBHNVNt/3Kyk9RwK5+rCVnVQ0mzazAIaUFA1tppQ==" saltValue="hzC6eibE0/NUjKjwvI6THg==" spinCount="100000" sheet="1" objects="1" scenarios="1" autoFilter="0" pivotTables="0"/>
  <mergeCells count="1">
    <mergeCell ref="A2:R2"/>
  </mergeCells>
  <pageMargins left="0.2" right="0.18" top="0.91666666666666663" bottom="0.75" header="0.3" footer="0.3"/>
  <pageSetup scale="69" orientation="landscape" horizontalDpi="1200" verticalDpi="1200" r:id="rId1"/>
  <headerFooter>
    <oddHeader>&amp;C&amp;"-,Bold"&amp;14Summary Table Report&amp;R&amp;G</oddHeader>
    <oddFooter>&amp;LMSY4_STR047</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29"/>
  <sheetViews>
    <sheetView showGridLines="0" view="pageLayout" zoomScaleNormal="100" workbookViewId="0">
      <selection activeCell="I28" sqref="I28"/>
    </sheetView>
  </sheetViews>
  <sheetFormatPr defaultRowHeight="21" customHeight="1" x14ac:dyDescent="0.25"/>
  <cols>
    <col min="1" max="1" width="2" customWidth="1"/>
    <col min="2" max="2" width="19.5703125" style="23" customWidth="1"/>
    <col min="3" max="3" width="80.28515625" customWidth="1"/>
    <col min="4" max="4" width="4.7109375" customWidth="1"/>
    <col min="6" max="6" width="9.140625" style="18" customWidth="1"/>
  </cols>
  <sheetData>
    <row r="1" spans="2:8" ht="24.75" customHeight="1" x14ac:dyDescent="0.25">
      <c r="B1" s="40"/>
      <c r="C1" s="41"/>
    </row>
    <row r="2" spans="2:8" ht="45" x14ac:dyDescent="0.25">
      <c r="B2" s="141" t="s">
        <v>18</v>
      </c>
      <c r="C2" s="42" t="s">
        <v>82</v>
      </c>
      <c r="D2" s="18"/>
      <c r="E2" s="18"/>
      <c r="G2" s="18"/>
      <c r="H2" s="18"/>
    </row>
    <row r="3" spans="2:8" ht="102" customHeight="1" x14ac:dyDescent="0.25">
      <c r="B3" s="19" t="s">
        <v>19</v>
      </c>
      <c r="C3" s="22" t="s">
        <v>26</v>
      </c>
      <c r="E3" s="18"/>
    </row>
    <row r="4" spans="2:8" ht="30" x14ac:dyDescent="0.25">
      <c r="B4" s="19" t="s">
        <v>27</v>
      </c>
      <c r="C4" s="134" t="s">
        <v>70</v>
      </c>
      <c r="D4" s="130"/>
      <c r="E4" s="130"/>
      <c r="F4" s="130"/>
      <c r="G4" s="130"/>
      <c r="H4" s="130"/>
    </row>
    <row r="5" spans="2:8" ht="15" x14ac:dyDescent="0.25">
      <c r="B5" s="19" t="s">
        <v>28</v>
      </c>
      <c r="C5" s="133" t="s">
        <v>84</v>
      </c>
      <c r="D5" s="131"/>
      <c r="E5" s="131"/>
      <c r="F5" s="131"/>
    </row>
    <row r="6" spans="2:8" ht="31.15" customHeight="1" x14ac:dyDescent="0.25">
      <c r="B6" s="19" t="s">
        <v>29</v>
      </c>
      <c r="C6" s="134" t="s">
        <v>71</v>
      </c>
      <c r="D6" s="131"/>
      <c r="E6" s="131"/>
      <c r="F6" s="131"/>
      <c r="G6" s="131"/>
      <c r="H6" s="131"/>
    </row>
    <row r="7" spans="2:8" s="18" customFormat="1" ht="15" x14ac:dyDescent="0.25">
      <c r="B7" s="19" t="s">
        <v>30</v>
      </c>
      <c r="C7" s="133" t="s">
        <v>72</v>
      </c>
      <c r="D7" s="131"/>
      <c r="E7" s="131"/>
      <c r="F7" s="131"/>
      <c r="G7" s="131"/>
      <c r="H7" s="21"/>
    </row>
    <row r="8" spans="2:8" s="18" customFormat="1" ht="15" x14ac:dyDescent="0.25">
      <c r="B8" s="147" t="s">
        <v>31</v>
      </c>
      <c r="C8" s="20" t="s">
        <v>72</v>
      </c>
      <c r="E8" s="21"/>
      <c r="F8" s="21"/>
      <c r="G8" s="21"/>
      <c r="H8" s="21"/>
    </row>
    <row r="9" spans="2:8" s="18" customFormat="1" ht="15" x14ac:dyDescent="0.25">
      <c r="B9" s="19" t="s">
        <v>32</v>
      </c>
      <c r="C9" s="133" t="s">
        <v>73</v>
      </c>
      <c r="D9" s="131"/>
      <c r="E9" s="131"/>
      <c r="F9" s="21"/>
      <c r="G9" s="21"/>
      <c r="H9" s="21"/>
    </row>
    <row r="10" spans="2:8" s="18" customFormat="1" ht="15" x14ac:dyDescent="0.25">
      <c r="B10" s="147" t="s">
        <v>33</v>
      </c>
      <c r="C10" s="20" t="s">
        <v>73</v>
      </c>
      <c r="E10" s="21"/>
      <c r="F10" s="21"/>
      <c r="G10" s="21"/>
      <c r="H10" s="21"/>
    </row>
    <row r="11" spans="2:8" s="18" customFormat="1" ht="16.899999999999999" customHeight="1" x14ac:dyDescent="0.25">
      <c r="B11" s="19" t="s">
        <v>34</v>
      </c>
      <c r="C11" s="134" t="s">
        <v>74</v>
      </c>
      <c r="D11" s="130"/>
      <c r="E11" s="130"/>
      <c r="F11" s="130"/>
      <c r="G11" s="130"/>
      <c r="H11" s="21"/>
    </row>
    <row r="12" spans="2:8" s="18" customFormat="1" ht="15" x14ac:dyDescent="0.25">
      <c r="B12" s="147" t="s">
        <v>35</v>
      </c>
      <c r="C12" s="20" t="s">
        <v>74</v>
      </c>
      <c r="E12" s="21"/>
      <c r="F12" s="21"/>
      <c r="G12" s="21"/>
      <c r="H12" s="21"/>
    </row>
    <row r="13" spans="2:8" ht="15" x14ac:dyDescent="0.25">
      <c r="B13" s="19" t="s">
        <v>36</v>
      </c>
      <c r="C13" s="133" t="s">
        <v>75</v>
      </c>
      <c r="D13" s="131"/>
      <c r="E13" s="131"/>
      <c r="F13" s="21"/>
      <c r="G13" s="21"/>
      <c r="H13" s="21"/>
    </row>
    <row r="14" spans="2:8" ht="14.45" customHeight="1" x14ac:dyDescent="0.25">
      <c r="B14" s="147" t="s">
        <v>37</v>
      </c>
      <c r="C14" s="20" t="s">
        <v>75</v>
      </c>
      <c r="E14" s="21"/>
      <c r="F14" s="21"/>
      <c r="G14" s="21"/>
      <c r="H14" s="21"/>
    </row>
    <row r="15" spans="2:8" ht="16.899999999999999" customHeight="1" x14ac:dyDescent="0.25">
      <c r="B15" s="19" t="s">
        <v>38</v>
      </c>
      <c r="C15" s="134" t="s">
        <v>76</v>
      </c>
      <c r="D15" s="130"/>
      <c r="E15" s="130"/>
      <c r="F15" s="130"/>
      <c r="G15" s="130"/>
      <c r="H15" s="132"/>
    </row>
    <row r="16" spans="2:8" ht="15" x14ac:dyDescent="0.25">
      <c r="B16" s="147" t="s">
        <v>39</v>
      </c>
      <c r="C16" s="20" t="s">
        <v>76</v>
      </c>
      <c r="E16" s="21"/>
      <c r="F16" s="21"/>
      <c r="G16" s="21"/>
      <c r="H16" s="21"/>
    </row>
    <row r="17" spans="2:8" ht="15" x14ac:dyDescent="0.25">
      <c r="B17" s="19" t="s">
        <v>40</v>
      </c>
      <c r="C17" s="133" t="s">
        <v>77</v>
      </c>
      <c r="D17" s="131"/>
      <c r="E17" s="131"/>
      <c r="F17" s="21"/>
      <c r="G17" s="21"/>
      <c r="H17" s="21"/>
    </row>
    <row r="18" spans="2:8" ht="14.45" customHeight="1" x14ac:dyDescent="0.25">
      <c r="B18" s="147" t="s">
        <v>41</v>
      </c>
      <c r="C18" s="20" t="s">
        <v>77</v>
      </c>
      <c r="E18" s="21"/>
      <c r="F18" s="21"/>
      <c r="G18" s="21"/>
      <c r="H18" s="21"/>
    </row>
    <row r="19" spans="2:8" s="18" customFormat="1" ht="15" x14ac:dyDescent="0.25">
      <c r="B19" s="19" t="s">
        <v>42</v>
      </c>
      <c r="C19" s="133" t="s">
        <v>78</v>
      </c>
      <c r="D19" s="131"/>
      <c r="E19" s="131"/>
      <c r="F19" s="131"/>
      <c r="G19" s="131"/>
    </row>
    <row r="20" spans="2:8" s="18" customFormat="1" ht="15" x14ac:dyDescent="0.25">
      <c r="B20" s="147" t="s">
        <v>43</v>
      </c>
      <c r="C20" s="20" t="s">
        <v>78</v>
      </c>
    </row>
    <row r="21" spans="2:8" s="18" customFormat="1" ht="14.45" customHeight="1" x14ac:dyDescent="0.25">
      <c r="B21" s="19" t="s">
        <v>44</v>
      </c>
      <c r="C21" s="134" t="s">
        <v>79</v>
      </c>
      <c r="D21" s="130"/>
      <c r="E21" s="130"/>
      <c r="F21" s="130"/>
      <c r="G21" s="130"/>
    </row>
    <row r="22" spans="2:8" s="18" customFormat="1" ht="15" x14ac:dyDescent="0.25">
      <c r="B22" s="147" t="s">
        <v>45</v>
      </c>
      <c r="C22" s="20" t="s">
        <v>79</v>
      </c>
    </row>
    <row r="23" spans="2:8" s="18" customFormat="1" ht="15" x14ac:dyDescent="0.25">
      <c r="B23" s="19" t="s">
        <v>46</v>
      </c>
      <c r="C23" s="133" t="s">
        <v>80</v>
      </c>
      <c r="D23" s="131"/>
      <c r="E23" s="131"/>
      <c r="F23" s="131"/>
      <c r="G23" s="131"/>
    </row>
    <row r="24" spans="2:8" s="18" customFormat="1" ht="15" x14ac:dyDescent="0.25">
      <c r="B24" s="147" t="s">
        <v>47</v>
      </c>
      <c r="C24" s="20" t="s">
        <v>80</v>
      </c>
    </row>
    <row r="25" spans="2:8" s="18" customFormat="1" ht="15" x14ac:dyDescent="0.25">
      <c r="B25" s="19" t="s">
        <v>48</v>
      </c>
      <c r="C25" s="133" t="s">
        <v>81</v>
      </c>
      <c r="D25" s="131"/>
      <c r="E25" s="131"/>
    </row>
    <row r="26" spans="2:8" s="18" customFormat="1" ht="15" x14ac:dyDescent="0.25">
      <c r="B26" s="147" t="s">
        <v>49</v>
      </c>
      <c r="C26" s="20" t="s">
        <v>81</v>
      </c>
    </row>
    <row r="27" spans="2:8" s="18" customFormat="1" ht="72" customHeight="1" x14ac:dyDescent="0.25">
      <c r="B27" s="150" t="s">
        <v>20</v>
      </c>
      <c r="C27" s="22" t="s">
        <v>24</v>
      </c>
    </row>
    <row r="28" spans="2:8" ht="249" customHeight="1" x14ac:dyDescent="0.25">
      <c r="B28" s="148"/>
      <c r="C28" s="149" t="s">
        <v>83</v>
      </c>
      <c r="E28" s="18"/>
    </row>
    <row r="29" spans="2:8" ht="32.25" customHeight="1" x14ac:dyDescent="0.25">
      <c r="B29" s="43" t="s">
        <v>22</v>
      </c>
      <c r="C29" s="44" t="s">
        <v>23</v>
      </c>
    </row>
  </sheetData>
  <sheetProtection algorithmName="SHA-512" hashValue="USlZjxV7WvYSqO+VMr8eUFna7blqRbYx26V16IQiv/pGKZyMVItMy1tBJRmT+UyxNEPdCK6lQQd69Ch93Hpbdg==" saltValue="XCCUXD8xJ81fcm5lpi7eqg==" spinCount="100000" sheet="1" objects="1" scenarios="1"/>
  <pageMargins left="0.2" right="0.18" top="0.91666666666666663" bottom="0.75" header="0.3" footer="0.3"/>
  <pageSetup scale="69" orientation="portrait" horizontalDpi="1200" verticalDpi="1200" r:id="rId1"/>
  <headerFooter>
    <oddHeader>&amp;C&amp;"-,Bold"&amp;14Summary Table Report&amp;R&amp;G</oddHeader>
    <oddFooter>&amp;LMSY4_STR047</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11"/>
  <sheetViews>
    <sheetView showGridLines="0" view="pageLayout" zoomScaleNormal="100" workbookViewId="0">
      <selection activeCell="D17" sqref="D17"/>
    </sheetView>
  </sheetViews>
  <sheetFormatPr defaultRowHeight="15" x14ac:dyDescent="0.25"/>
  <cols>
    <col min="1" max="1" width="20" customWidth="1"/>
    <col min="2" max="2" width="25.28515625" customWidth="1"/>
    <col min="3" max="3" width="18.85546875" customWidth="1"/>
    <col min="4" max="4" width="18.85546875" style="15" customWidth="1"/>
    <col min="5" max="5" width="18.85546875" style="2" customWidth="1"/>
    <col min="6" max="6" width="18.85546875" customWidth="1"/>
  </cols>
  <sheetData>
    <row r="1" spans="1:5" ht="15.75" thickBot="1" x14ac:dyDescent="0.3"/>
    <row r="2" spans="1:5" x14ac:dyDescent="0.25">
      <c r="A2" s="157" t="str">
        <f>CONCATENATE("Table 11. Dispensings per ", B4, " User by Year and Sex")</f>
        <v>Table 11. Dispensings per DARIFENACIN HYDROBROMIDE User by Year and Sex</v>
      </c>
      <c r="B2" s="158"/>
      <c r="C2" s="158"/>
      <c r="D2" s="158"/>
      <c r="E2" s="166"/>
    </row>
    <row r="3" spans="1:5" ht="15.75" thickBot="1" x14ac:dyDescent="0.3">
      <c r="A3" s="11"/>
      <c r="B3" s="12"/>
      <c r="C3" s="12"/>
      <c r="D3" s="172"/>
      <c r="E3" s="168"/>
    </row>
    <row r="4" spans="1:5" ht="28.5" customHeight="1" x14ac:dyDescent="0.25">
      <c r="A4" s="78" t="s">
        <v>10</v>
      </c>
      <c r="B4" s="71" t="s">
        <v>3</v>
      </c>
      <c r="C4" s="173" t="s">
        <v>69</v>
      </c>
      <c r="D4" s="152"/>
      <c r="E4" s="153"/>
    </row>
    <row r="5" spans="1:5" x14ac:dyDescent="0.25">
      <c r="A5" s="6"/>
      <c r="B5" s="7"/>
      <c r="C5" s="7"/>
      <c r="D5" s="174"/>
      <c r="E5" s="171"/>
    </row>
    <row r="6" spans="1:5" x14ac:dyDescent="0.25">
      <c r="A6" s="67" t="s">
        <v>16</v>
      </c>
      <c r="B6" s="67" t="s">
        <v>64</v>
      </c>
      <c r="C6" s="101"/>
      <c r="D6" s="101"/>
      <c r="E6" s="102"/>
    </row>
    <row r="7" spans="1:5" x14ac:dyDescent="0.25">
      <c r="A7" s="67" t="s">
        <v>8</v>
      </c>
      <c r="B7" s="80" t="s">
        <v>2</v>
      </c>
      <c r="C7" s="81" t="s">
        <v>4</v>
      </c>
      <c r="D7" s="81" t="s">
        <v>5</v>
      </c>
      <c r="E7" s="82" t="s">
        <v>6</v>
      </c>
    </row>
    <row r="8" spans="1:5" x14ac:dyDescent="0.25">
      <c r="A8" s="65">
        <v>2000</v>
      </c>
      <c r="B8" s="135" t="s">
        <v>21</v>
      </c>
      <c r="C8" s="136" t="s">
        <v>21</v>
      </c>
      <c r="D8" s="136" t="s">
        <v>21</v>
      </c>
      <c r="E8" s="137" t="s">
        <v>21</v>
      </c>
    </row>
    <row r="9" spans="1:5" x14ac:dyDescent="0.25">
      <c r="A9" s="89">
        <v>2001</v>
      </c>
      <c r="B9" s="138" t="s">
        <v>21</v>
      </c>
      <c r="C9" s="139" t="s">
        <v>21</v>
      </c>
      <c r="D9" s="139" t="s">
        <v>21</v>
      </c>
      <c r="E9" s="140" t="s">
        <v>21</v>
      </c>
    </row>
    <row r="10" spans="1:5" x14ac:dyDescent="0.25">
      <c r="A10" s="89">
        <v>2002</v>
      </c>
      <c r="B10" s="138" t="s">
        <v>21</v>
      </c>
      <c r="C10" s="139" t="s">
        <v>21</v>
      </c>
      <c r="D10" s="139" t="s">
        <v>21</v>
      </c>
      <c r="E10" s="140" t="s">
        <v>21</v>
      </c>
    </row>
    <row r="11" spans="1:5" x14ac:dyDescent="0.25">
      <c r="A11" s="89">
        <v>2003</v>
      </c>
      <c r="B11" s="138" t="s">
        <v>21</v>
      </c>
      <c r="C11" s="139" t="s">
        <v>21</v>
      </c>
      <c r="D11" s="139" t="s">
        <v>21</v>
      </c>
      <c r="E11" s="140" t="s">
        <v>21</v>
      </c>
    </row>
    <row r="12" spans="1:5" x14ac:dyDescent="0.25">
      <c r="A12" s="89">
        <v>2004</v>
      </c>
      <c r="B12" s="138" t="s">
        <v>21</v>
      </c>
      <c r="C12" s="139" t="s">
        <v>21</v>
      </c>
      <c r="D12" s="139" t="s">
        <v>21</v>
      </c>
      <c r="E12" s="140" t="s">
        <v>21</v>
      </c>
    </row>
    <row r="13" spans="1:5" x14ac:dyDescent="0.25">
      <c r="A13" s="89">
        <v>2005</v>
      </c>
      <c r="B13" s="96">
        <v>2.5</v>
      </c>
      <c r="C13" s="15">
        <v>2.0652173913043477</v>
      </c>
      <c r="D13" s="15">
        <v>2.3566878980891719</v>
      </c>
      <c r="E13" s="97">
        <v>2.3695652173913042</v>
      </c>
    </row>
    <row r="14" spans="1:5" x14ac:dyDescent="0.25">
      <c r="A14" s="89">
        <v>2006</v>
      </c>
      <c r="B14" s="96">
        <v>2.3469387755102042</v>
      </c>
      <c r="C14" s="15">
        <v>2.6094306049822062</v>
      </c>
      <c r="D14" s="15">
        <v>3.1002009761699685</v>
      </c>
      <c r="E14" s="97">
        <v>3.1284683684794672</v>
      </c>
    </row>
    <row r="15" spans="1:5" x14ac:dyDescent="0.25">
      <c r="A15" s="89">
        <v>2007</v>
      </c>
      <c r="B15" s="96">
        <v>3.1111111111111112</v>
      </c>
      <c r="C15" s="15">
        <v>3.1082417582417583</v>
      </c>
      <c r="D15" s="15">
        <v>3.5977200933937645</v>
      </c>
      <c r="E15" s="97">
        <v>3.4484561866218</v>
      </c>
    </row>
    <row r="16" spans="1:5" x14ac:dyDescent="0.25">
      <c r="A16" s="89">
        <v>2008</v>
      </c>
      <c r="B16" s="96">
        <v>3.0380622837370241</v>
      </c>
      <c r="C16" s="15">
        <v>3.2722500596516344</v>
      </c>
      <c r="D16" s="15">
        <v>3.982173425417626</v>
      </c>
      <c r="E16" s="97">
        <v>3.754240406811415</v>
      </c>
    </row>
    <row r="17" spans="1:5" x14ac:dyDescent="0.25">
      <c r="A17" s="89">
        <v>2009</v>
      </c>
      <c r="B17" s="96">
        <v>3.161290322580645</v>
      </c>
      <c r="C17" s="15">
        <v>3.3452380952380953</v>
      </c>
      <c r="D17" s="15">
        <v>4.1056237879767288</v>
      </c>
      <c r="E17" s="97">
        <v>4.0785851407098805</v>
      </c>
    </row>
    <row r="18" spans="1:5" x14ac:dyDescent="0.25">
      <c r="A18" s="89">
        <v>2010</v>
      </c>
      <c r="B18" s="96">
        <v>3.1237113402061856</v>
      </c>
      <c r="C18" s="15">
        <v>3.5598259608411893</v>
      </c>
      <c r="D18" s="15">
        <v>4.33986470725449</v>
      </c>
      <c r="E18" s="97">
        <v>4.1983162684869173</v>
      </c>
    </row>
    <row r="19" spans="1:5" x14ac:dyDescent="0.25">
      <c r="A19" s="89">
        <v>2011</v>
      </c>
      <c r="B19" s="96">
        <v>3.2804232804232805</v>
      </c>
      <c r="C19" s="15">
        <v>3.4748035136384652</v>
      </c>
      <c r="D19" s="15">
        <v>4.3845629080986255</v>
      </c>
      <c r="E19" s="97">
        <v>4.2052049984508937</v>
      </c>
    </row>
    <row r="20" spans="1:5" x14ac:dyDescent="0.25">
      <c r="A20" s="90">
        <v>2012</v>
      </c>
      <c r="B20" s="98">
        <v>3.4</v>
      </c>
      <c r="C20" s="99">
        <v>3.0396772024209819</v>
      </c>
      <c r="D20" s="99">
        <v>3.6139165009940357</v>
      </c>
      <c r="E20" s="100">
        <v>3.5442164062009667</v>
      </c>
    </row>
    <row r="21" spans="1:5" x14ac:dyDescent="0.25">
      <c r="D21"/>
    </row>
    <row r="22" spans="1:5" x14ac:dyDescent="0.25">
      <c r="D22"/>
    </row>
    <row r="23" spans="1:5" x14ac:dyDescent="0.25">
      <c r="D23"/>
    </row>
    <row r="24" spans="1:5" x14ac:dyDescent="0.25">
      <c r="D24"/>
    </row>
    <row r="25" spans="1:5" x14ac:dyDescent="0.25">
      <c r="D25"/>
    </row>
    <row r="26" spans="1:5" x14ac:dyDescent="0.25">
      <c r="D26"/>
    </row>
    <row r="27" spans="1:5" x14ac:dyDescent="0.25">
      <c r="D27"/>
    </row>
    <row r="28" spans="1:5" x14ac:dyDescent="0.25">
      <c r="D28"/>
    </row>
    <row r="29" spans="1:5" x14ac:dyDescent="0.25">
      <c r="D29"/>
    </row>
    <row r="30" spans="1:5" x14ac:dyDescent="0.25">
      <c r="D30"/>
    </row>
    <row r="31" spans="1:5" x14ac:dyDescent="0.25">
      <c r="D31"/>
    </row>
    <row r="32" spans="1:5"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sheetData>
  <sheetProtection algorithmName="SHA-512" hashValue="T2GABSiVhkOU3VsnbYd5zRd9eypwl6bsJJGD4bepMbtBpmyIQAwTyY+YVRCdlwz7JjkVzXCeZdO3ZRLKQjV4XQ==" saltValue="gMHvU2qFNwNXOMP3j8S5rg==" spinCount="100000" sheet="1" objects="1" scenarios="1" autoFilter="0" pivotTables="0"/>
  <mergeCells count="4">
    <mergeCell ref="A2:E2"/>
    <mergeCell ref="D3:E3"/>
    <mergeCell ref="C4:E4"/>
    <mergeCell ref="D5:E5"/>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9"/>
  <sheetViews>
    <sheetView showGridLines="0" view="pageLayout" zoomScaleNormal="100" workbookViewId="0">
      <selection activeCell="K30" sqref="K30"/>
    </sheetView>
  </sheetViews>
  <sheetFormatPr defaultRowHeight="15" x14ac:dyDescent="0.25"/>
  <cols>
    <col min="1" max="1" width="12.7109375" customWidth="1"/>
    <col min="2" max="2" width="25.28515625" customWidth="1"/>
    <col min="3" max="3" width="6.5703125" bestFit="1" customWidth="1"/>
    <col min="4" max="5" width="5.5703125" style="2" bestFit="1" customWidth="1"/>
    <col min="6" max="6" width="4" style="2" bestFit="1" customWidth="1"/>
    <col min="7" max="7" width="4" bestFit="1" customWidth="1"/>
    <col min="8" max="8" width="5.5703125" bestFit="1" customWidth="1"/>
    <col min="9" max="9" width="7.5703125" bestFit="1" customWidth="1"/>
    <col min="10" max="10" width="4" bestFit="1" customWidth="1"/>
    <col min="11" max="12" width="5.5703125" bestFit="1" customWidth="1"/>
    <col min="13" max="13" width="4" bestFit="1" customWidth="1"/>
    <col min="14" max="14" width="5.5703125" bestFit="1" customWidth="1"/>
    <col min="15" max="15" width="4" bestFit="1" customWidth="1"/>
    <col min="16" max="16" width="6.5703125" bestFit="1" customWidth="1"/>
    <col min="17" max="17" width="5.5703125" bestFit="1" customWidth="1"/>
    <col min="18" max="18" width="6.5703125" bestFit="1" customWidth="1"/>
  </cols>
  <sheetData>
    <row r="1" spans="1:18" ht="15.75" thickBot="1" x14ac:dyDescent="0.3"/>
    <row r="2" spans="1:18" x14ac:dyDescent="0.25">
      <c r="A2" s="162" t="str">
        <f>CONCATENATE("Figure 8. Dispensings per ", 'Table 11'!B4, " User by Year and Sex")</f>
        <v>Figure 8. Dispensings per DARIFENACIN HYDROBROMIDE User by Year and Sex</v>
      </c>
      <c r="B2" s="163"/>
      <c r="C2" s="163"/>
      <c r="D2" s="163"/>
      <c r="E2" s="163"/>
      <c r="F2" s="164"/>
      <c r="G2" s="164"/>
      <c r="H2" s="164"/>
      <c r="I2" s="164"/>
      <c r="J2" s="164"/>
      <c r="K2" s="164"/>
      <c r="L2" s="164"/>
      <c r="M2" s="164"/>
      <c r="N2" s="164"/>
      <c r="O2" s="164"/>
      <c r="P2" s="164"/>
      <c r="Q2" s="164"/>
      <c r="R2" s="165"/>
    </row>
    <row r="3" spans="1:18" x14ac:dyDescent="0.25">
      <c r="A3" s="1"/>
      <c r="B3" s="4"/>
      <c r="C3" s="4"/>
      <c r="D3" s="4"/>
      <c r="E3" s="4"/>
      <c r="F3" s="5"/>
      <c r="G3" s="4"/>
      <c r="H3" s="4"/>
      <c r="I3" s="4"/>
      <c r="J3" s="4"/>
      <c r="K3" s="4"/>
      <c r="L3" s="4"/>
      <c r="M3" s="4"/>
      <c r="N3" s="4"/>
      <c r="O3" s="4"/>
      <c r="P3" s="4"/>
      <c r="Q3" s="4"/>
      <c r="R3" s="35"/>
    </row>
    <row r="4" spans="1:18" x14ac:dyDescent="0.25">
      <c r="A4" s="1"/>
      <c r="B4" s="4"/>
      <c r="C4" s="4"/>
      <c r="D4" s="4"/>
      <c r="E4" s="4"/>
      <c r="F4" s="5"/>
      <c r="G4" s="4"/>
      <c r="H4" s="4"/>
      <c r="I4" s="4"/>
      <c r="J4" s="4"/>
      <c r="K4" s="4"/>
      <c r="L4" s="4"/>
      <c r="M4" s="4"/>
      <c r="N4" s="4"/>
      <c r="O4" s="4"/>
      <c r="P4" s="4"/>
      <c r="Q4" s="4"/>
      <c r="R4" s="35"/>
    </row>
    <row r="5" spans="1:18" x14ac:dyDescent="0.25">
      <c r="A5" s="1"/>
      <c r="B5" s="4"/>
      <c r="C5" s="4"/>
      <c r="D5" s="4"/>
      <c r="E5" s="4"/>
      <c r="F5" s="5"/>
      <c r="G5" s="4"/>
      <c r="H5" s="4"/>
      <c r="I5" s="4"/>
      <c r="J5" s="4"/>
      <c r="K5" s="4"/>
      <c r="L5" s="4"/>
      <c r="M5" s="4"/>
      <c r="N5" s="4"/>
      <c r="O5" s="4"/>
      <c r="P5" s="4"/>
      <c r="Q5" s="4"/>
      <c r="R5" s="35"/>
    </row>
    <row r="6" spans="1:18" x14ac:dyDescent="0.25">
      <c r="A6" s="1"/>
      <c r="B6" s="4"/>
      <c r="C6" s="4"/>
      <c r="D6" s="4"/>
      <c r="E6" s="4"/>
      <c r="F6" s="5"/>
      <c r="G6" s="4"/>
      <c r="H6" s="4"/>
      <c r="I6" s="4"/>
      <c r="J6" s="4"/>
      <c r="K6" s="4"/>
      <c r="L6" s="4"/>
      <c r="M6" s="4"/>
      <c r="N6" s="4"/>
      <c r="O6" s="4"/>
      <c r="P6" s="4"/>
      <c r="Q6" s="4"/>
      <c r="R6" s="35"/>
    </row>
    <row r="7" spans="1:18" x14ac:dyDescent="0.25">
      <c r="A7" s="1"/>
      <c r="B7" s="4"/>
      <c r="C7" s="4"/>
      <c r="D7" s="4"/>
      <c r="E7" s="4"/>
      <c r="F7" s="5"/>
      <c r="G7" s="4"/>
      <c r="H7" s="4"/>
      <c r="I7" s="4"/>
      <c r="J7" s="4"/>
      <c r="K7" s="4"/>
      <c r="L7" s="4"/>
      <c r="M7" s="4"/>
      <c r="N7" s="4"/>
      <c r="O7" s="4"/>
      <c r="P7" s="4"/>
      <c r="Q7" s="4"/>
      <c r="R7" s="35"/>
    </row>
    <row r="8" spans="1:18" x14ac:dyDescent="0.25">
      <c r="A8" s="1"/>
      <c r="B8" s="4"/>
      <c r="C8" s="4"/>
      <c r="D8" s="4"/>
      <c r="E8" s="4"/>
      <c r="F8" s="5"/>
      <c r="G8" s="4"/>
      <c r="H8" s="4"/>
      <c r="I8" s="4"/>
      <c r="J8" s="4"/>
      <c r="K8" s="4"/>
      <c r="L8" s="4"/>
      <c r="M8" s="4"/>
      <c r="N8" s="4"/>
      <c r="O8" s="4"/>
      <c r="P8" s="4"/>
      <c r="Q8" s="4"/>
      <c r="R8" s="35"/>
    </row>
    <row r="9" spans="1:18" x14ac:dyDescent="0.25">
      <c r="A9" s="1"/>
      <c r="B9" s="4"/>
      <c r="C9" s="4"/>
      <c r="D9" s="4"/>
      <c r="E9" s="4"/>
      <c r="F9" s="5"/>
      <c r="G9" s="4"/>
      <c r="H9" s="4"/>
      <c r="I9" s="4"/>
      <c r="J9" s="4"/>
      <c r="K9" s="4"/>
      <c r="L9" s="4"/>
      <c r="M9" s="4"/>
      <c r="N9" s="4"/>
      <c r="O9" s="4"/>
      <c r="P9" s="4"/>
      <c r="Q9" s="4"/>
      <c r="R9" s="35"/>
    </row>
    <row r="10" spans="1:18" s="2" customFormat="1" x14ac:dyDescent="0.25">
      <c r="A10" s="1"/>
      <c r="B10" s="4"/>
      <c r="C10" s="4"/>
      <c r="D10" s="4"/>
      <c r="E10" s="4"/>
      <c r="F10" s="5"/>
      <c r="G10" s="4"/>
      <c r="H10" s="4"/>
      <c r="I10" s="4"/>
      <c r="J10" s="4"/>
      <c r="K10" s="4"/>
      <c r="L10" s="4"/>
      <c r="M10" s="4"/>
      <c r="N10" s="4"/>
      <c r="O10" s="4"/>
      <c r="P10" s="4"/>
      <c r="Q10" s="4"/>
      <c r="R10" s="35"/>
    </row>
    <row r="11" spans="1:18" s="2" customFormat="1" x14ac:dyDescent="0.25">
      <c r="A11" s="1"/>
      <c r="B11" s="4"/>
      <c r="C11" s="4"/>
      <c r="D11" s="4"/>
      <c r="E11" s="4"/>
      <c r="F11" s="5"/>
      <c r="G11" s="4"/>
      <c r="H11" s="4"/>
      <c r="I11" s="4"/>
      <c r="J11" s="4"/>
      <c r="K11" s="4"/>
      <c r="L11" s="4"/>
      <c r="M11" s="4"/>
      <c r="N11" s="4"/>
      <c r="O11" s="4"/>
      <c r="P11" s="4"/>
      <c r="Q11" s="4"/>
      <c r="R11" s="35"/>
    </row>
    <row r="12" spans="1:18" s="2" customFormat="1" x14ac:dyDescent="0.25">
      <c r="A12" s="1"/>
      <c r="B12" s="4"/>
      <c r="C12" s="4"/>
      <c r="D12" s="4"/>
      <c r="E12" s="4"/>
      <c r="F12" s="5"/>
      <c r="G12" s="4"/>
      <c r="H12" s="4"/>
      <c r="I12" s="4"/>
      <c r="J12" s="4"/>
      <c r="K12" s="4"/>
      <c r="L12" s="4"/>
      <c r="M12" s="4"/>
      <c r="N12" s="4"/>
      <c r="O12" s="4"/>
      <c r="P12" s="4"/>
      <c r="Q12" s="4"/>
      <c r="R12" s="35"/>
    </row>
    <row r="13" spans="1:18" s="2" customFormat="1" x14ac:dyDescent="0.25">
      <c r="A13" s="1"/>
      <c r="B13" s="4"/>
      <c r="C13" s="4"/>
      <c r="D13" s="4"/>
      <c r="E13" s="4"/>
      <c r="F13" s="5"/>
      <c r="G13" s="4"/>
      <c r="H13" s="4"/>
      <c r="I13" s="4"/>
      <c r="J13" s="4"/>
      <c r="K13" s="4"/>
      <c r="L13" s="4"/>
      <c r="M13" s="4"/>
      <c r="N13" s="4"/>
      <c r="O13" s="4"/>
      <c r="P13" s="4"/>
      <c r="Q13" s="4"/>
      <c r="R13" s="35"/>
    </row>
    <row r="14" spans="1:18" s="2" customFormat="1" x14ac:dyDescent="0.25">
      <c r="A14" s="1"/>
      <c r="B14" s="4"/>
      <c r="C14" s="4"/>
      <c r="D14" s="4"/>
      <c r="E14" s="4"/>
      <c r="F14" s="5"/>
      <c r="G14" s="4"/>
      <c r="H14" s="4"/>
      <c r="I14" s="4"/>
      <c r="J14" s="4"/>
      <c r="K14" s="4"/>
      <c r="L14" s="4"/>
      <c r="M14" s="4"/>
      <c r="N14" s="4"/>
      <c r="O14" s="4"/>
      <c r="P14" s="4"/>
      <c r="Q14" s="4"/>
      <c r="R14" s="35"/>
    </row>
    <row r="15" spans="1:18" s="2" customFormat="1" x14ac:dyDescent="0.25">
      <c r="A15" s="1"/>
      <c r="B15" s="4"/>
      <c r="C15" s="4"/>
      <c r="D15" s="4"/>
      <c r="E15" s="4"/>
      <c r="F15" s="5"/>
      <c r="G15" s="4"/>
      <c r="H15" s="4"/>
      <c r="I15" s="4"/>
      <c r="J15" s="4"/>
      <c r="K15" s="4"/>
      <c r="L15" s="4"/>
      <c r="M15" s="4"/>
      <c r="N15" s="4"/>
      <c r="O15" s="4"/>
      <c r="P15" s="4"/>
      <c r="Q15" s="4"/>
      <c r="R15" s="35"/>
    </row>
    <row r="16" spans="1:18" s="2" customFormat="1" x14ac:dyDescent="0.25">
      <c r="A16" s="1"/>
      <c r="B16" s="4"/>
      <c r="C16" s="4"/>
      <c r="D16" s="4"/>
      <c r="E16" s="4"/>
      <c r="F16" s="5"/>
      <c r="G16" s="4"/>
      <c r="H16" s="4"/>
      <c r="I16" s="4"/>
      <c r="J16" s="4"/>
      <c r="K16" s="4"/>
      <c r="L16" s="4"/>
      <c r="M16" s="4"/>
      <c r="N16" s="4"/>
      <c r="O16" s="4"/>
      <c r="P16" s="4"/>
      <c r="Q16" s="4"/>
      <c r="R16" s="35"/>
    </row>
    <row r="17" spans="1:18" s="2" customFormat="1" x14ac:dyDescent="0.25">
      <c r="A17" s="1"/>
      <c r="B17" s="4"/>
      <c r="C17" s="4"/>
      <c r="D17" s="4"/>
      <c r="E17" s="4"/>
      <c r="F17" s="5"/>
      <c r="G17" s="4"/>
      <c r="H17" s="4"/>
      <c r="I17" s="4"/>
      <c r="J17" s="4"/>
      <c r="K17" s="4"/>
      <c r="L17" s="4"/>
      <c r="M17" s="4"/>
      <c r="N17" s="4"/>
      <c r="O17" s="4"/>
      <c r="P17" s="4"/>
      <c r="Q17" s="4"/>
      <c r="R17" s="35"/>
    </row>
    <row r="18" spans="1:18" s="2" customFormat="1" x14ac:dyDescent="0.25">
      <c r="A18" s="1"/>
      <c r="B18" s="4"/>
      <c r="C18" s="4"/>
      <c r="D18" s="4"/>
      <c r="E18" s="4"/>
      <c r="F18" s="5"/>
      <c r="G18" s="4"/>
      <c r="H18" s="4"/>
      <c r="I18" s="4"/>
      <c r="J18" s="4"/>
      <c r="K18" s="4"/>
      <c r="L18" s="4"/>
      <c r="M18" s="4"/>
      <c r="N18" s="4"/>
      <c r="O18" s="4"/>
      <c r="P18" s="4"/>
      <c r="Q18" s="4"/>
      <c r="R18" s="35"/>
    </row>
    <row r="19" spans="1:18" s="2" customFormat="1" x14ac:dyDescent="0.25">
      <c r="A19" s="1"/>
      <c r="B19" s="4"/>
      <c r="C19" s="4"/>
      <c r="D19" s="4"/>
      <c r="E19" s="4"/>
      <c r="F19" s="5"/>
      <c r="G19" s="4"/>
      <c r="H19" s="4"/>
      <c r="I19" s="4"/>
      <c r="J19" s="4"/>
      <c r="K19" s="4"/>
      <c r="L19" s="4"/>
      <c r="M19" s="4"/>
      <c r="N19" s="4"/>
      <c r="O19" s="4"/>
      <c r="P19" s="4"/>
      <c r="Q19" s="4"/>
      <c r="R19" s="35"/>
    </row>
    <row r="20" spans="1:18" s="2" customFormat="1" x14ac:dyDescent="0.25">
      <c r="A20" s="1"/>
      <c r="B20" s="4"/>
      <c r="C20" s="4"/>
      <c r="D20" s="4"/>
      <c r="E20" s="4"/>
      <c r="F20" s="5"/>
      <c r="G20" s="4"/>
      <c r="H20" s="4"/>
      <c r="I20" s="4"/>
      <c r="J20" s="4"/>
      <c r="K20" s="4"/>
      <c r="L20" s="4"/>
      <c r="M20" s="4"/>
      <c r="N20" s="4"/>
      <c r="O20" s="4"/>
      <c r="P20" s="4"/>
      <c r="Q20" s="4"/>
      <c r="R20" s="35"/>
    </row>
    <row r="21" spans="1:18" s="2" customFormat="1" x14ac:dyDescent="0.25">
      <c r="A21" s="1"/>
      <c r="B21" s="4"/>
      <c r="C21" s="4"/>
      <c r="D21" s="4"/>
      <c r="E21" s="4"/>
      <c r="F21" s="5"/>
      <c r="G21" s="4"/>
      <c r="H21" s="4"/>
      <c r="I21" s="4"/>
      <c r="J21" s="4"/>
      <c r="K21" s="4"/>
      <c r="L21" s="4"/>
      <c r="M21" s="4"/>
      <c r="N21" s="4"/>
      <c r="O21" s="4"/>
      <c r="P21" s="4"/>
      <c r="Q21" s="4"/>
      <c r="R21" s="35"/>
    </row>
    <row r="22" spans="1:18" s="2" customFormat="1" x14ac:dyDescent="0.25">
      <c r="A22" s="1"/>
      <c r="B22" s="4"/>
      <c r="C22" s="4"/>
      <c r="D22" s="4"/>
      <c r="E22" s="4"/>
      <c r="F22" s="5"/>
      <c r="G22" s="4"/>
      <c r="H22" s="4"/>
      <c r="I22" s="4"/>
      <c r="J22" s="4"/>
      <c r="K22" s="4"/>
      <c r="L22" s="4"/>
      <c r="M22" s="4"/>
      <c r="N22" s="4"/>
      <c r="O22" s="4"/>
      <c r="P22" s="4"/>
      <c r="Q22" s="4"/>
      <c r="R22" s="35"/>
    </row>
    <row r="23" spans="1:18" s="2" customFormat="1" x14ac:dyDescent="0.25">
      <c r="A23" s="1"/>
      <c r="B23" s="4"/>
      <c r="C23" s="4"/>
      <c r="D23" s="4"/>
      <c r="E23" s="4"/>
      <c r="F23" s="5"/>
      <c r="G23" s="4"/>
      <c r="H23" s="4"/>
      <c r="I23" s="4"/>
      <c r="J23" s="4"/>
      <c r="K23" s="4"/>
      <c r="L23" s="4"/>
      <c r="M23" s="4"/>
      <c r="N23" s="4"/>
      <c r="O23" s="4"/>
      <c r="P23" s="4"/>
      <c r="Q23" s="4"/>
      <c r="R23" s="35"/>
    </row>
    <row r="24" spans="1:18" s="2" customFormat="1" x14ac:dyDescent="0.25">
      <c r="A24" s="1"/>
      <c r="B24" s="4"/>
      <c r="C24" s="4"/>
      <c r="D24" s="4"/>
      <c r="E24" s="4"/>
      <c r="F24" s="5"/>
      <c r="G24" s="4"/>
      <c r="H24" s="4"/>
      <c r="I24" s="4"/>
      <c r="J24" s="4"/>
      <c r="K24" s="4"/>
      <c r="L24" s="4"/>
      <c r="M24" s="4"/>
      <c r="N24" s="4"/>
      <c r="O24" s="4"/>
      <c r="P24" s="4"/>
      <c r="Q24" s="4"/>
      <c r="R24" s="35"/>
    </row>
    <row r="25" spans="1:18" s="2" customFormat="1" x14ac:dyDescent="0.25">
      <c r="A25" s="1"/>
      <c r="B25" s="4"/>
      <c r="C25" s="4"/>
      <c r="D25" s="4"/>
      <c r="E25" s="4"/>
      <c r="F25" s="5"/>
      <c r="G25" s="4"/>
      <c r="H25" s="4"/>
      <c r="I25" s="4"/>
      <c r="J25" s="4"/>
      <c r="K25" s="4"/>
      <c r="L25" s="4"/>
      <c r="M25" s="4"/>
      <c r="N25" s="4"/>
      <c r="O25" s="4"/>
      <c r="P25" s="4"/>
      <c r="Q25" s="4"/>
      <c r="R25" s="35"/>
    </row>
    <row r="26" spans="1:18" s="2" customFormat="1" x14ac:dyDescent="0.25">
      <c r="A26" s="1"/>
      <c r="B26" s="4"/>
      <c r="C26" s="4"/>
      <c r="D26" s="4"/>
      <c r="E26" s="4"/>
      <c r="F26" s="5"/>
      <c r="G26" s="4"/>
      <c r="H26" s="4"/>
      <c r="I26" s="4"/>
      <c r="J26" s="4"/>
      <c r="K26" s="4"/>
      <c r="L26" s="4"/>
      <c r="M26" s="4"/>
      <c r="N26" s="4"/>
      <c r="O26" s="4"/>
      <c r="P26" s="4"/>
      <c r="Q26" s="4"/>
      <c r="R26" s="35"/>
    </row>
    <row r="27" spans="1:18" s="2" customFormat="1" x14ac:dyDescent="0.25">
      <c r="A27" s="6"/>
      <c r="B27" s="7"/>
      <c r="C27" s="7"/>
      <c r="D27" s="7"/>
      <c r="E27" s="7"/>
      <c r="F27" s="8"/>
      <c r="G27" s="7"/>
      <c r="H27" s="7"/>
      <c r="I27" s="7"/>
      <c r="J27" s="7"/>
      <c r="K27" s="7"/>
      <c r="L27" s="7"/>
      <c r="M27" s="7"/>
      <c r="N27" s="7"/>
      <c r="O27" s="7"/>
      <c r="P27" s="7"/>
      <c r="Q27" s="7"/>
      <c r="R27" s="36"/>
    </row>
    <row r="28" spans="1:18" s="2" customFormat="1" x14ac:dyDescent="0.25">
      <c r="A28"/>
      <c r="B28"/>
      <c r="C28"/>
      <c r="D28"/>
      <c r="E28"/>
      <c r="G28"/>
      <c r="H28"/>
      <c r="I28"/>
      <c r="J28"/>
      <c r="K28"/>
      <c r="L28"/>
      <c r="M28"/>
      <c r="N28"/>
      <c r="O28"/>
      <c r="P28"/>
      <c r="Q28"/>
      <c r="R28"/>
    </row>
    <row r="29" spans="1:18" s="2" customFormat="1" x14ac:dyDescent="0.25">
      <c r="A29"/>
      <c r="B29"/>
      <c r="C29"/>
      <c r="D29"/>
      <c r="E29"/>
      <c r="G29"/>
      <c r="H29"/>
      <c r="I29"/>
      <c r="J29"/>
      <c r="K29"/>
      <c r="L29"/>
      <c r="M29"/>
      <c r="N29"/>
      <c r="O29"/>
      <c r="P29"/>
      <c r="Q29"/>
      <c r="R29"/>
    </row>
    <row r="30" spans="1:18" s="2" customFormat="1" x14ac:dyDescent="0.25">
      <c r="A30"/>
      <c r="B30"/>
      <c r="C30"/>
      <c r="D30"/>
      <c r="E30"/>
      <c r="G30"/>
      <c r="H30"/>
      <c r="I30"/>
      <c r="J30"/>
      <c r="K30"/>
      <c r="L30"/>
      <c r="M30"/>
      <c r="N30"/>
      <c r="O30"/>
      <c r="P30"/>
      <c r="Q30"/>
      <c r="R30"/>
    </row>
    <row r="31" spans="1:18" s="2" customFormat="1" x14ac:dyDescent="0.25">
      <c r="A31"/>
      <c r="B31"/>
      <c r="C31"/>
      <c r="D31"/>
      <c r="E31"/>
      <c r="G31"/>
      <c r="H31"/>
      <c r="I31"/>
      <c r="J31"/>
      <c r="K31"/>
      <c r="L31"/>
      <c r="M31"/>
      <c r="N31"/>
      <c r="O31"/>
      <c r="P31"/>
      <c r="Q31"/>
      <c r="R31"/>
    </row>
    <row r="32" spans="1:18" s="2" customFormat="1" x14ac:dyDescent="0.25">
      <c r="A32"/>
      <c r="B32"/>
      <c r="C32"/>
      <c r="D32"/>
      <c r="E32"/>
      <c r="G32"/>
      <c r="H32"/>
      <c r="I32"/>
      <c r="J32"/>
      <c r="K32"/>
      <c r="L32"/>
      <c r="M32"/>
      <c r="N32"/>
      <c r="O32"/>
      <c r="P32"/>
      <c r="Q32"/>
      <c r="R32"/>
    </row>
    <row r="33" spans="1:18" s="2" customFormat="1" x14ac:dyDescent="0.25">
      <c r="A33"/>
      <c r="B33"/>
      <c r="C33"/>
      <c r="D33"/>
      <c r="E33"/>
      <c r="G33"/>
      <c r="H33"/>
      <c r="I33"/>
      <c r="J33"/>
      <c r="K33"/>
      <c r="L33"/>
      <c r="M33"/>
      <c r="N33"/>
      <c r="O33"/>
      <c r="P33"/>
      <c r="Q33"/>
      <c r="R33"/>
    </row>
    <row r="34" spans="1:18" s="2" customFormat="1" x14ac:dyDescent="0.25">
      <c r="A34"/>
      <c r="B34"/>
      <c r="C34"/>
      <c r="D34"/>
      <c r="E34"/>
      <c r="G34"/>
      <c r="H34"/>
      <c r="I34"/>
      <c r="J34"/>
      <c r="K34"/>
      <c r="L34"/>
      <c r="M34"/>
      <c r="N34"/>
      <c r="O34"/>
      <c r="P34"/>
      <c r="Q34"/>
      <c r="R34"/>
    </row>
    <row r="35" spans="1:18" s="2" customFormat="1" x14ac:dyDescent="0.25">
      <c r="A35"/>
      <c r="B35"/>
      <c r="C35"/>
      <c r="D35"/>
      <c r="E35"/>
      <c r="G35"/>
      <c r="H35"/>
      <c r="I35"/>
      <c r="J35"/>
      <c r="K35"/>
      <c r="L35"/>
      <c r="M35"/>
      <c r="N35"/>
      <c r="O35"/>
      <c r="P35"/>
      <c r="Q35"/>
      <c r="R35"/>
    </row>
    <row r="36" spans="1:18" s="2" customFormat="1" x14ac:dyDescent="0.25">
      <c r="A36"/>
      <c r="B36"/>
      <c r="C36"/>
      <c r="D36"/>
      <c r="E36"/>
      <c r="G36"/>
      <c r="H36"/>
      <c r="I36"/>
      <c r="J36"/>
      <c r="K36"/>
      <c r="L36"/>
      <c r="M36"/>
      <c r="N36"/>
      <c r="O36"/>
      <c r="P36"/>
      <c r="Q36"/>
      <c r="R36"/>
    </row>
    <row r="37" spans="1:18" s="2" customFormat="1" x14ac:dyDescent="0.25">
      <c r="A37"/>
      <c r="B37"/>
      <c r="C37"/>
      <c r="D37"/>
      <c r="E37"/>
      <c r="G37"/>
      <c r="H37"/>
      <c r="I37"/>
      <c r="J37"/>
      <c r="K37"/>
      <c r="L37"/>
      <c r="M37"/>
      <c r="N37"/>
      <c r="O37"/>
      <c r="P37"/>
      <c r="Q37"/>
      <c r="R37"/>
    </row>
    <row r="38" spans="1:18" s="2" customFormat="1" x14ac:dyDescent="0.25">
      <c r="A38"/>
      <c r="B38"/>
      <c r="C38"/>
      <c r="D38"/>
      <c r="E38"/>
      <c r="G38"/>
      <c r="H38"/>
      <c r="I38"/>
      <c r="J38"/>
      <c r="K38"/>
      <c r="L38"/>
      <c r="M38"/>
      <c r="N38"/>
      <c r="O38"/>
      <c r="P38"/>
      <c r="Q38"/>
      <c r="R38"/>
    </row>
    <row r="39" spans="1:18" s="2" customFormat="1" x14ac:dyDescent="0.25">
      <c r="A39"/>
      <c r="B39"/>
      <c r="C39"/>
      <c r="D39"/>
      <c r="E39"/>
      <c r="G39"/>
      <c r="H39"/>
      <c r="I39"/>
      <c r="J39"/>
      <c r="K39"/>
      <c r="L39"/>
      <c r="M39"/>
      <c r="N39"/>
      <c r="O39"/>
      <c r="P39"/>
      <c r="Q39"/>
      <c r="R39"/>
    </row>
    <row r="40" spans="1:18" s="2" customFormat="1" x14ac:dyDescent="0.25">
      <c r="A40"/>
      <c r="B40"/>
      <c r="C40"/>
      <c r="D40"/>
      <c r="E40"/>
      <c r="G40"/>
      <c r="H40"/>
      <c r="I40"/>
      <c r="J40"/>
      <c r="K40"/>
      <c r="L40"/>
      <c r="M40"/>
      <c r="N40"/>
      <c r="O40"/>
      <c r="P40"/>
      <c r="Q40"/>
      <c r="R40"/>
    </row>
    <row r="41" spans="1:18" s="2" customFormat="1" x14ac:dyDescent="0.25">
      <c r="A41"/>
      <c r="B41"/>
      <c r="C41"/>
      <c r="D41"/>
      <c r="E41"/>
      <c r="G41"/>
      <c r="H41"/>
      <c r="I41"/>
      <c r="J41"/>
      <c r="K41"/>
      <c r="L41"/>
      <c r="M41"/>
      <c r="N41"/>
      <c r="O41"/>
      <c r="P41"/>
      <c r="Q41"/>
      <c r="R41"/>
    </row>
    <row r="42" spans="1:18" s="2" customFormat="1" x14ac:dyDescent="0.25">
      <c r="A42"/>
      <c r="B42"/>
      <c r="C42"/>
      <c r="D42"/>
      <c r="E42"/>
      <c r="G42"/>
      <c r="H42"/>
      <c r="I42"/>
      <c r="J42"/>
      <c r="K42"/>
      <c r="L42"/>
      <c r="M42"/>
      <c r="N42"/>
      <c r="O42"/>
      <c r="P42"/>
      <c r="Q42"/>
      <c r="R42"/>
    </row>
    <row r="43" spans="1:18" s="2" customFormat="1" x14ac:dyDescent="0.25">
      <c r="A43"/>
      <c r="B43"/>
      <c r="C43"/>
      <c r="D43"/>
      <c r="E43"/>
      <c r="G43"/>
      <c r="H43"/>
      <c r="I43"/>
      <c r="J43"/>
      <c r="K43"/>
      <c r="L43"/>
      <c r="M43"/>
      <c r="N43"/>
      <c r="O43"/>
      <c r="P43"/>
      <c r="Q43"/>
      <c r="R43"/>
    </row>
    <row r="44" spans="1:18" s="2" customFormat="1" x14ac:dyDescent="0.25">
      <c r="A44"/>
      <c r="B44"/>
      <c r="C44"/>
      <c r="D44"/>
      <c r="E44"/>
      <c r="G44"/>
      <c r="H44"/>
      <c r="I44"/>
      <c r="J44"/>
      <c r="K44"/>
      <c r="L44"/>
      <c r="M44"/>
      <c r="N44"/>
      <c r="O44"/>
      <c r="P44"/>
      <c r="Q44"/>
      <c r="R44"/>
    </row>
    <row r="45" spans="1:18" s="2" customFormat="1" x14ac:dyDescent="0.25">
      <c r="A45"/>
      <c r="B45"/>
      <c r="C45"/>
      <c r="D45"/>
      <c r="E45"/>
      <c r="G45"/>
      <c r="H45"/>
      <c r="I45"/>
      <c r="J45"/>
      <c r="K45"/>
      <c r="L45"/>
      <c r="M45"/>
      <c r="N45"/>
      <c r="O45"/>
      <c r="P45"/>
      <c r="Q45"/>
      <c r="R45"/>
    </row>
    <row r="46" spans="1:18" s="2" customFormat="1" x14ac:dyDescent="0.25">
      <c r="A46"/>
      <c r="B46"/>
      <c r="C46"/>
      <c r="D46"/>
      <c r="E46"/>
      <c r="G46"/>
      <c r="H46"/>
      <c r="I46"/>
      <c r="J46"/>
      <c r="K46"/>
      <c r="L46"/>
      <c r="M46"/>
      <c r="N46"/>
      <c r="O46"/>
      <c r="P46"/>
      <c r="Q46"/>
      <c r="R46"/>
    </row>
    <row r="47" spans="1:18" s="2" customFormat="1" x14ac:dyDescent="0.25">
      <c r="A47"/>
      <c r="B47"/>
      <c r="C47"/>
      <c r="D47"/>
      <c r="E47"/>
      <c r="G47"/>
      <c r="H47"/>
      <c r="I47"/>
      <c r="J47"/>
      <c r="K47"/>
      <c r="L47"/>
      <c r="M47"/>
      <c r="N47"/>
      <c r="O47"/>
      <c r="P47"/>
      <c r="Q47"/>
      <c r="R47"/>
    </row>
    <row r="48" spans="1:18" s="2" customFormat="1" x14ac:dyDescent="0.25">
      <c r="A48"/>
      <c r="B48"/>
      <c r="C48"/>
      <c r="D48"/>
      <c r="E48"/>
      <c r="G48"/>
      <c r="H48"/>
      <c r="I48"/>
      <c r="J48"/>
      <c r="K48"/>
      <c r="L48"/>
      <c r="M48"/>
      <c r="N48"/>
      <c r="O48"/>
      <c r="P48"/>
      <c r="Q48"/>
      <c r="R48"/>
    </row>
    <row r="49" spans="1:18" s="2" customFormat="1" x14ac:dyDescent="0.25">
      <c r="A49"/>
      <c r="B49"/>
      <c r="C49"/>
      <c r="D49"/>
      <c r="E49"/>
      <c r="G49"/>
      <c r="H49"/>
      <c r="I49"/>
      <c r="J49"/>
      <c r="K49"/>
      <c r="L49"/>
      <c r="M49"/>
      <c r="N49"/>
      <c r="O49"/>
      <c r="P49"/>
      <c r="Q49"/>
      <c r="R49"/>
    </row>
    <row r="50" spans="1:18" s="2" customFormat="1" x14ac:dyDescent="0.25">
      <c r="A50"/>
      <c r="B50"/>
      <c r="C50"/>
      <c r="D50"/>
      <c r="E50"/>
      <c r="G50"/>
      <c r="H50"/>
      <c r="I50"/>
      <c r="J50"/>
      <c r="K50"/>
      <c r="L50"/>
      <c r="M50"/>
      <c r="N50"/>
      <c r="O50"/>
      <c r="P50"/>
      <c r="Q50"/>
      <c r="R50"/>
    </row>
    <row r="51" spans="1:18" s="2" customFormat="1" x14ac:dyDescent="0.25">
      <c r="A51"/>
      <c r="B51"/>
      <c r="C51"/>
      <c r="D51"/>
      <c r="E51"/>
      <c r="G51"/>
      <c r="H51"/>
      <c r="I51"/>
      <c r="J51"/>
      <c r="K51"/>
      <c r="L51"/>
      <c r="M51"/>
      <c r="N51"/>
      <c r="O51"/>
      <c r="P51"/>
      <c r="Q51"/>
      <c r="R51"/>
    </row>
    <row r="52" spans="1:18" s="2" customFormat="1" x14ac:dyDescent="0.25">
      <c r="A52"/>
      <c r="B52"/>
      <c r="C52"/>
      <c r="D52"/>
      <c r="E52"/>
      <c r="G52"/>
      <c r="H52"/>
      <c r="I52"/>
      <c r="J52"/>
      <c r="K52"/>
      <c r="L52"/>
      <c r="M52"/>
      <c r="N52"/>
      <c r="O52"/>
      <c r="P52"/>
      <c r="Q52"/>
      <c r="R52"/>
    </row>
    <row r="53" spans="1:18" s="2" customFormat="1" x14ac:dyDescent="0.25">
      <c r="A53"/>
      <c r="B53"/>
      <c r="C53"/>
      <c r="D53"/>
      <c r="E53"/>
      <c r="G53"/>
      <c r="H53"/>
      <c r="I53"/>
      <c r="J53"/>
      <c r="K53"/>
      <c r="L53"/>
      <c r="M53"/>
      <c r="N53"/>
      <c r="O53"/>
      <c r="P53"/>
      <c r="Q53"/>
      <c r="R53"/>
    </row>
    <row r="54" spans="1:18" s="2" customFormat="1" x14ac:dyDescent="0.25">
      <c r="A54"/>
      <c r="B54"/>
      <c r="C54"/>
      <c r="D54"/>
      <c r="E54"/>
      <c r="G54"/>
      <c r="H54"/>
      <c r="I54"/>
      <c r="J54"/>
      <c r="K54"/>
      <c r="L54"/>
      <c r="M54"/>
      <c r="N54"/>
      <c r="O54"/>
      <c r="P54"/>
      <c r="Q54"/>
      <c r="R54"/>
    </row>
    <row r="55" spans="1:18" s="2" customFormat="1" x14ac:dyDescent="0.25">
      <c r="A55"/>
      <c r="B55"/>
      <c r="C55"/>
      <c r="D55"/>
      <c r="E55"/>
      <c r="G55"/>
      <c r="H55"/>
      <c r="I55"/>
      <c r="J55"/>
      <c r="K55"/>
      <c r="L55"/>
      <c r="M55"/>
      <c r="N55"/>
      <c r="O55"/>
      <c r="P55"/>
      <c r="Q55"/>
      <c r="R55"/>
    </row>
    <row r="56" spans="1:18" s="2" customFormat="1" x14ac:dyDescent="0.25">
      <c r="A56"/>
      <c r="B56"/>
      <c r="C56"/>
      <c r="D56"/>
      <c r="E56"/>
      <c r="G56"/>
      <c r="H56"/>
      <c r="I56"/>
      <c r="J56"/>
      <c r="K56"/>
      <c r="L56"/>
      <c r="M56"/>
      <c r="N56"/>
      <c r="O56"/>
      <c r="P56"/>
      <c r="Q56"/>
      <c r="R56"/>
    </row>
    <row r="57" spans="1:18" s="2" customFormat="1" x14ac:dyDescent="0.25">
      <c r="A57"/>
      <c r="B57"/>
      <c r="C57"/>
      <c r="D57"/>
      <c r="E57"/>
      <c r="G57"/>
      <c r="H57"/>
      <c r="I57"/>
      <c r="J57"/>
      <c r="K57"/>
      <c r="L57"/>
      <c r="M57"/>
      <c r="N57"/>
      <c r="O57"/>
      <c r="P57"/>
      <c r="Q57"/>
      <c r="R57"/>
    </row>
    <row r="58" spans="1:18" s="2" customFormat="1" x14ac:dyDescent="0.25">
      <c r="A58"/>
      <c r="B58"/>
      <c r="C58"/>
      <c r="D58"/>
      <c r="E58"/>
      <c r="G58"/>
      <c r="H58"/>
      <c r="I58"/>
      <c r="J58"/>
      <c r="K58"/>
      <c r="L58"/>
      <c r="M58"/>
      <c r="N58"/>
      <c r="O58"/>
      <c r="P58"/>
      <c r="Q58"/>
      <c r="R58"/>
    </row>
    <row r="59" spans="1:18" s="2" customFormat="1" x14ac:dyDescent="0.25">
      <c r="A59"/>
      <c r="B59"/>
      <c r="C59"/>
      <c r="D59"/>
      <c r="E59"/>
      <c r="G59"/>
      <c r="H59"/>
      <c r="I59"/>
      <c r="J59"/>
      <c r="K59"/>
      <c r="L59"/>
      <c r="M59"/>
      <c r="N59"/>
      <c r="O59"/>
      <c r="P59"/>
      <c r="Q59"/>
      <c r="R59"/>
    </row>
    <row r="60" spans="1:18" s="2" customFormat="1" x14ac:dyDescent="0.25">
      <c r="A60"/>
      <c r="B60"/>
      <c r="C60"/>
      <c r="D60"/>
      <c r="E60"/>
      <c r="G60"/>
      <c r="H60"/>
      <c r="I60"/>
      <c r="J60"/>
      <c r="K60"/>
      <c r="L60"/>
      <c r="M60"/>
      <c r="N60"/>
      <c r="O60"/>
      <c r="P60"/>
      <c r="Q60"/>
      <c r="R60"/>
    </row>
    <row r="61" spans="1:18" s="2" customFormat="1" x14ac:dyDescent="0.25">
      <c r="A61"/>
      <c r="B61"/>
      <c r="C61"/>
      <c r="D61"/>
      <c r="E61"/>
      <c r="G61"/>
      <c r="H61"/>
      <c r="I61"/>
      <c r="J61"/>
      <c r="K61"/>
      <c r="L61"/>
      <c r="M61"/>
      <c r="N61"/>
      <c r="O61"/>
      <c r="P61"/>
      <c r="Q61"/>
      <c r="R61"/>
    </row>
    <row r="62" spans="1:18" s="2" customFormat="1" x14ac:dyDescent="0.25">
      <c r="A62"/>
      <c r="B62"/>
      <c r="C62"/>
      <c r="D62"/>
      <c r="E62"/>
      <c r="G62"/>
      <c r="H62"/>
      <c r="I62"/>
      <c r="J62"/>
      <c r="K62"/>
      <c r="L62"/>
      <c r="M62"/>
      <c r="N62"/>
      <c r="O62"/>
      <c r="P62"/>
      <c r="Q62"/>
      <c r="R62"/>
    </row>
    <row r="63" spans="1:18" s="2" customFormat="1" x14ac:dyDescent="0.25">
      <c r="A63"/>
      <c r="B63"/>
      <c r="C63"/>
      <c r="D63"/>
      <c r="E63"/>
      <c r="G63"/>
      <c r="H63"/>
      <c r="I63"/>
      <c r="J63"/>
      <c r="K63"/>
      <c r="L63"/>
      <c r="M63"/>
      <c r="N63"/>
      <c r="O63"/>
      <c r="P63"/>
      <c r="Q63"/>
      <c r="R63"/>
    </row>
    <row r="64" spans="1:18" s="2" customFormat="1" x14ac:dyDescent="0.25">
      <c r="A64"/>
      <c r="B64"/>
      <c r="C64"/>
      <c r="D64"/>
      <c r="E64"/>
      <c r="G64"/>
      <c r="H64"/>
      <c r="I64"/>
      <c r="J64"/>
      <c r="K64"/>
      <c r="L64"/>
      <c r="M64"/>
      <c r="N64"/>
      <c r="O64"/>
      <c r="P64"/>
      <c r="Q64"/>
      <c r="R64"/>
    </row>
    <row r="65" spans="1:18" s="2" customFormat="1" x14ac:dyDescent="0.25">
      <c r="A65"/>
      <c r="B65"/>
      <c r="C65"/>
      <c r="D65"/>
      <c r="E65"/>
      <c r="G65"/>
      <c r="H65"/>
      <c r="I65"/>
      <c r="J65"/>
      <c r="K65"/>
      <c r="L65"/>
      <c r="M65"/>
      <c r="N65"/>
      <c r="O65"/>
      <c r="P65"/>
      <c r="Q65"/>
      <c r="R65"/>
    </row>
    <row r="66" spans="1:18" s="2" customFormat="1" x14ac:dyDescent="0.25">
      <c r="A66"/>
      <c r="B66"/>
      <c r="C66"/>
      <c r="D66"/>
      <c r="E66"/>
      <c r="G66"/>
      <c r="H66"/>
      <c r="I66"/>
      <c r="J66"/>
      <c r="K66"/>
      <c r="L66"/>
      <c r="M66"/>
      <c r="N66"/>
      <c r="O66"/>
      <c r="P66"/>
      <c r="Q66"/>
      <c r="R66"/>
    </row>
    <row r="67" spans="1:18" s="2" customFormat="1" x14ac:dyDescent="0.25">
      <c r="A67"/>
      <c r="B67"/>
      <c r="C67"/>
      <c r="D67"/>
      <c r="E67"/>
      <c r="G67"/>
      <c r="H67"/>
      <c r="I67"/>
      <c r="J67"/>
      <c r="K67"/>
      <c r="L67"/>
      <c r="M67"/>
      <c r="N67"/>
      <c r="O67"/>
      <c r="P67"/>
      <c r="Q67"/>
      <c r="R67"/>
    </row>
    <row r="68" spans="1:18" s="2" customFormat="1" x14ac:dyDescent="0.25">
      <c r="A68"/>
      <c r="B68"/>
      <c r="C68"/>
      <c r="D68"/>
      <c r="E68"/>
      <c r="G68"/>
      <c r="H68"/>
      <c r="I68"/>
      <c r="J68"/>
      <c r="K68"/>
      <c r="L68"/>
      <c r="M68"/>
      <c r="N68"/>
      <c r="O68"/>
      <c r="P68"/>
      <c r="Q68"/>
      <c r="R68"/>
    </row>
    <row r="69" spans="1:18" s="2" customFormat="1" x14ac:dyDescent="0.25">
      <c r="A69"/>
      <c r="B69"/>
      <c r="C69"/>
      <c r="D69"/>
      <c r="E69"/>
      <c r="G69"/>
      <c r="H69"/>
      <c r="I69"/>
      <c r="J69"/>
      <c r="K69"/>
      <c r="L69"/>
      <c r="M69"/>
      <c r="N69"/>
      <c r="O69"/>
      <c r="P69"/>
      <c r="Q69"/>
      <c r="R69"/>
    </row>
    <row r="70" spans="1:18" s="2" customFormat="1" x14ac:dyDescent="0.25">
      <c r="A70"/>
      <c r="B70"/>
      <c r="C70"/>
      <c r="D70"/>
      <c r="E70"/>
      <c r="G70"/>
      <c r="H70"/>
      <c r="I70"/>
      <c r="J70"/>
      <c r="K70"/>
      <c r="L70"/>
      <c r="M70"/>
      <c r="N70"/>
      <c r="O70"/>
      <c r="P70"/>
      <c r="Q70"/>
      <c r="R70"/>
    </row>
    <row r="71" spans="1:18" s="2" customFormat="1" x14ac:dyDescent="0.25">
      <c r="A71"/>
      <c r="B71"/>
      <c r="C71"/>
      <c r="D71"/>
      <c r="E71"/>
      <c r="G71"/>
      <c r="H71"/>
      <c r="I71"/>
      <c r="J71"/>
      <c r="K71"/>
      <c r="L71"/>
      <c r="M71"/>
      <c r="N71"/>
      <c r="O71"/>
      <c r="P71"/>
      <c r="Q71"/>
      <c r="R71"/>
    </row>
    <row r="72" spans="1:18" s="2" customFormat="1" x14ac:dyDescent="0.25">
      <c r="A72"/>
      <c r="B72"/>
      <c r="C72"/>
      <c r="D72"/>
      <c r="E72"/>
      <c r="G72"/>
      <c r="H72"/>
      <c r="I72"/>
      <c r="J72"/>
      <c r="K72"/>
      <c r="L72"/>
      <c r="M72"/>
      <c r="N72"/>
      <c r="O72"/>
      <c r="P72"/>
      <c r="Q72"/>
      <c r="R72"/>
    </row>
    <row r="73" spans="1:18" s="2" customFormat="1" x14ac:dyDescent="0.25">
      <c r="A73"/>
      <c r="B73"/>
      <c r="C73"/>
      <c r="D73"/>
      <c r="E73"/>
      <c r="G73"/>
      <c r="H73"/>
      <c r="I73"/>
      <c r="J73"/>
      <c r="K73"/>
      <c r="L73"/>
      <c r="M73"/>
      <c r="N73"/>
      <c r="O73"/>
      <c r="P73"/>
      <c r="Q73"/>
      <c r="R73"/>
    </row>
    <row r="74" spans="1:18" s="2" customFormat="1" x14ac:dyDescent="0.25">
      <c r="A74"/>
      <c r="B74"/>
      <c r="C74"/>
      <c r="D74"/>
      <c r="E74"/>
      <c r="G74"/>
      <c r="H74"/>
      <c r="I74"/>
      <c r="J74"/>
      <c r="K74"/>
      <c r="L74"/>
      <c r="M74"/>
      <c r="N74"/>
      <c r="O74"/>
      <c r="P74"/>
      <c r="Q74"/>
      <c r="R74"/>
    </row>
    <row r="75" spans="1:18" s="2" customFormat="1" x14ac:dyDescent="0.25">
      <c r="A75"/>
      <c r="B75"/>
      <c r="C75"/>
      <c r="D75"/>
      <c r="E75"/>
      <c r="G75"/>
      <c r="H75"/>
      <c r="I75"/>
      <c r="J75"/>
      <c r="K75"/>
      <c r="L75"/>
      <c r="M75"/>
      <c r="N75"/>
      <c r="O75"/>
      <c r="P75"/>
      <c r="Q75"/>
      <c r="R75"/>
    </row>
    <row r="76" spans="1:18" s="2" customFormat="1" x14ac:dyDescent="0.25">
      <c r="A76"/>
      <c r="B76"/>
      <c r="C76"/>
      <c r="D76"/>
      <c r="E76"/>
      <c r="G76"/>
      <c r="H76"/>
      <c r="I76"/>
      <c r="J76"/>
      <c r="K76"/>
      <c r="L76"/>
      <c r="M76"/>
      <c r="N76"/>
      <c r="O76"/>
      <c r="P76"/>
      <c r="Q76"/>
      <c r="R76"/>
    </row>
    <row r="77" spans="1:18" s="2" customFormat="1" x14ac:dyDescent="0.25">
      <c r="A77"/>
      <c r="B77"/>
      <c r="C77"/>
      <c r="D77"/>
      <c r="E77"/>
      <c r="G77"/>
      <c r="H77"/>
      <c r="I77"/>
      <c r="J77"/>
      <c r="K77"/>
      <c r="L77"/>
      <c r="M77"/>
      <c r="N77"/>
      <c r="O77"/>
      <c r="P77"/>
      <c r="Q77"/>
      <c r="R77"/>
    </row>
    <row r="78" spans="1:18" s="2" customFormat="1" x14ac:dyDescent="0.25">
      <c r="A78"/>
      <c r="B78"/>
      <c r="C78"/>
      <c r="D78"/>
      <c r="E78"/>
      <c r="G78"/>
      <c r="H78"/>
      <c r="I78"/>
      <c r="J78"/>
      <c r="K78"/>
      <c r="L78"/>
      <c r="M78"/>
      <c r="N78"/>
      <c r="O78"/>
      <c r="P78"/>
      <c r="Q78"/>
      <c r="R78"/>
    </row>
    <row r="79" spans="1:18" s="2" customFormat="1" x14ac:dyDescent="0.25">
      <c r="A79"/>
      <c r="B79"/>
      <c r="C79"/>
      <c r="D79"/>
      <c r="E79"/>
      <c r="G79"/>
      <c r="H79"/>
      <c r="I79"/>
      <c r="J79"/>
      <c r="K79"/>
      <c r="L79"/>
      <c r="M79"/>
      <c r="N79"/>
      <c r="O79"/>
      <c r="P79"/>
      <c r="Q79"/>
      <c r="R79"/>
    </row>
    <row r="80" spans="1:18" s="2" customFormat="1" x14ac:dyDescent="0.25">
      <c r="A80"/>
      <c r="B80"/>
      <c r="C80"/>
      <c r="D80"/>
      <c r="E80"/>
      <c r="G80"/>
      <c r="H80"/>
      <c r="I80"/>
      <c r="J80"/>
      <c r="K80"/>
      <c r="L80"/>
      <c r="M80"/>
      <c r="N80"/>
      <c r="O80"/>
      <c r="P80"/>
      <c r="Q80"/>
      <c r="R80"/>
    </row>
    <row r="81" spans="1:18" s="2" customFormat="1" x14ac:dyDescent="0.25">
      <c r="A81"/>
      <c r="B81"/>
      <c r="C81"/>
      <c r="D81"/>
      <c r="E81"/>
      <c r="G81"/>
      <c r="H81"/>
      <c r="I81"/>
      <c r="J81"/>
      <c r="K81"/>
      <c r="L81"/>
      <c r="M81"/>
      <c r="N81"/>
      <c r="O81"/>
      <c r="P81"/>
      <c r="Q81"/>
      <c r="R81"/>
    </row>
    <row r="82" spans="1:18" s="2" customFormat="1" x14ac:dyDescent="0.25">
      <c r="A82"/>
      <c r="B82"/>
      <c r="C82"/>
      <c r="D82"/>
      <c r="E82"/>
      <c r="G82"/>
      <c r="H82"/>
      <c r="I82"/>
      <c r="J82"/>
      <c r="K82"/>
      <c r="L82"/>
      <c r="M82"/>
      <c r="N82"/>
      <c r="O82"/>
      <c r="P82"/>
      <c r="Q82"/>
      <c r="R82"/>
    </row>
    <row r="83" spans="1:18" s="2" customFormat="1" x14ac:dyDescent="0.25">
      <c r="A83"/>
      <c r="B83"/>
      <c r="C83"/>
      <c r="D83"/>
      <c r="E83"/>
      <c r="G83"/>
      <c r="H83"/>
      <c r="I83"/>
      <c r="J83"/>
      <c r="K83"/>
      <c r="L83"/>
      <c r="M83"/>
      <c r="N83"/>
      <c r="O83"/>
      <c r="P83"/>
      <c r="Q83"/>
      <c r="R83"/>
    </row>
    <row r="84" spans="1:18" s="2" customFormat="1" x14ac:dyDescent="0.25">
      <c r="A84"/>
      <c r="B84"/>
      <c r="C84"/>
      <c r="D84"/>
      <c r="E84"/>
      <c r="G84"/>
      <c r="H84"/>
      <c r="I84"/>
      <c r="J84"/>
      <c r="K84"/>
      <c r="L84"/>
      <c r="M84"/>
      <c r="N84"/>
      <c r="O84"/>
      <c r="P84"/>
      <c r="Q84"/>
      <c r="R84"/>
    </row>
    <row r="85" spans="1:18" s="2" customFormat="1" x14ac:dyDescent="0.25">
      <c r="A85"/>
      <c r="B85"/>
      <c r="C85"/>
      <c r="D85"/>
      <c r="E85"/>
      <c r="G85"/>
      <c r="H85"/>
      <c r="I85"/>
      <c r="J85"/>
      <c r="K85"/>
      <c r="L85"/>
      <c r="M85"/>
      <c r="N85"/>
      <c r="O85"/>
      <c r="P85"/>
      <c r="Q85"/>
      <c r="R85"/>
    </row>
    <row r="86" spans="1:18" s="2" customFormat="1" x14ac:dyDescent="0.25">
      <c r="A86"/>
      <c r="B86"/>
      <c r="C86"/>
      <c r="D86"/>
      <c r="E86"/>
      <c r="G86"/>
      <c r="H86"/>
      <c r="I86"/>
      <c r="J86"/>
      <c r="K86"/>
      <c r="L86"/>
      <c r="M86"/>
      <c r="N86"/>
      <c r="O86"/>
      <c r="P86"/>
      <c r="Q86"/>
      <c r="R86"/>
    </row>
    <row r="87" spans="1:18" s="2" customFormat="1" x14ac:dyDescent="0.25">
      <c r="A87"/>
      <c r="B87"/>
      <c r="C87"/>
      <c r="D87"/>
      <c r="E87"/>
      <c r="G87"/>
      <c r="H87"/>
      <c r="I87"/>
      <c r="J87"/>
      <c r="K87"/>
      <c r="L87"/>
      <c r="M87"/>
      <c r="N87"/>
      <c r="O87"/>
      <c r="P87"/>
      <c r="Q87"/>
      <c r="R87"/>
    </row>
    <row r="88" spans="1:18" s="2" customFormat="1" x14ac:dyDescent="0.25">
      <c r="A88"/>
      <c r="B88"/>
      <c r="C88"/>
      <c r="D88"/>
      <c r="E88"/>
      <c r="G88"/>
      <c r="H88"/>
      <c r="I88"/>
      <c r="J88"/>
      <c r="K88"/>
      <c r="L88"/>
      <c r="M88"/>
      <c r="N88"/>
      <c r="O88"/>
      <c r="P88"/>
      <c r="Q88"/>
      <c r="R88"/>
    </row>
    <row r="89" spans="1:18" s="2" customFormat="1" x14ac:dyDescent="0.25">
      <c r="A89"/>
      <c r="B89"/>
      <c r="C89"/>
      <c r="D89"/>
      <c r="E89"/>
      <c r="G89"/>
      <c r="H89"/>
      <c r="I89"/>
      <c r="J89"/>
      <c r="K89"/>
      <c r="L89"/>
      <c r="M89"/>
      <c r="N89"/>
      <c r="O89"/>
      <c r="P89"/>
      <c r="Q89"/>
      <c r="R89"/>
    </row>
    <row r="90" spans="1:18" s="2" customFormat="1" x14ac:dyDescent="0.25">
      <c r="A90"/>
      <c r="B90"/>
      <c r="C90"/>
      <c r="D90"/>
      <c r="E90"/>
      <c r="G90"/>
      <c r="H90"/>
      <c r="I90"/>
      <c r="J90"/>
      <c r="K90"/>
      <c r="L90"/>
      <c r="M90"/>
      <c r="N90"/>
      <c r="O90"/>
      <c r="P90"/>
      <c r="Q90"/>
      <c r="R90"/>
    </row>
    <row r="91" spans="1:18" s="2" customFormat="1" x14ac:dyDescent="0.25">
      <c r="A91"/>
      <c r="B91"/>
      <c r="C91"/>
      <c r="D91"/>
      <c r="E91"/>
      <c r="G91"/>
      <c r="H91"/>
      <c r="I91"/>
      <c r="J91"/>
      <c r="K91"/>
      <c r="L91"/>
      <c r="M91"/>
      <c r="N91"/>
      <c r="O91"/>
      <c r="P91"/>
      <c r="Q91"/>
      <c r="R91"/>
    </row>
    <row r="92" spans="1:18" s="2" customFormat="1" x14ac:dyDescent="0.25">
      <c r="A92"/>
      <c r="B92"/>
      <c r="C92"/>
      <c r="D92"/>
      <c r="E92"/>
      <c r="G92"/>
      <c r="H92"/>
      <c r="I92"/>
      <c r="J92"/>
      <c r="K92"/>
      <c r="L92"/>
      <c r="M92"/>
      <c r="N92"/>
      <c r="O92"/>
      <c r="P92"/>
      <c r="Q92"/>
      <c r="R92"/>
    </row>
    <row r="93" spans="1:18" s="2" customFormat="1" x14ac:dyDescent="0.25">
      <c r="A93"/>
      <c r="B93"/>
      <c r="C93"/>
      <c r="D93"/>
      <c r="E93"/>
      <c r="G93"/>
      <c r="H93"/>
      <c r="I93"/>
      <c r="J93"/>
      <c r="K93"/>
      <c r="L93"/>
      <c r="M93"/>
      <c r="N93"/>
      <c r="O93"/>
      <c r="P93"/>
      <c r="Q93"/>
      <c r="R93"/>
    </row>
    <row r="94" spans="1:18" s="2" customFormat="1" x14ac:dyDescent="0.25">
      <c r="A94"/>
      <c r="B94"/>
      <c r="C94"/>
      <c r="D94"/>
      <c r="E94"/>
      <c r="G94"/>
      <c r="H94"/>
      <c r="I94"/>
      <c r="J94"/>
      <c r="K94"/>
      <c r="L94"/>
      <c r="M94"/>
      <c r="N94"/>
      <c r="O94"/>
      <c r="P94"/>
      <c r="Q94"/>
      <c r="R94"/>
    </row>
    <row r="95" spans="1:18" s="2" customFormat="1" x14ac:dyDescent="0.25">
      <c r="A95"/>
      <c r="B95"/>
      <c r="C95"/>
      <c r="D95"/>
      <c r="E95"/>
      <c r="G95"/>
      <c r="H95"/>
      <c r="I95"/>
      <c r="J95"/>
      <c r="K95"/>
      <c r="L95"/>
      <c r="M95"/>
      <c r="N95"/>
      <c r="O95"/>
      <c r="P95"/>
      <c r="Q95"/>
      <c r="R95"/>
    </row>
    <row r="96" spans="1:18" s="2" customFormat="1" x14ac:dyDescent="0.25">
      <c r="A96"/>
      <c r="B96"/>
      <c r="C96"/>
      <c r="D96"/>
      <c r="E96"/>
      <c r="G96"/>
      <c r="H96"/>
      <c r="I96"/>
      <c r="J96"/>
      <c r="K96"/>
      <c r="L96"/>
      <c r="M96"/>
      <c r="N96"/>
      <c r="O96"/>
      <c r="P96"/>
      <c r="Q96"/>
      <c r="R96"/>
    </row>
    <row r="97" spans="1:18" s="2" customFormat="1" x14ac:dyDescent="0.25">
      <c r="A97"/>
      <c r="B97"/>
      <c r="C97"/>
      <c r="D97"/>
      <c r="E97"/>
      <c r="G97"/>
      <c r="H97"/>
      <c r="I97"/>
      <c r="J97"/>
      <c r="K97"/>
      <c r="L97"/>
      <c r="M97"/>
      <c r="N97"/>
      <c r="O97"/>
      <c r="P97"/>
      <c r="Q97"/>
      <c r="R97"/>
    </row>
    <row r="98" spans="1:18" s="2" customFormat="1" x14ac:dyDescent="0.25">
      <c r="A98"/>
      <c r="B98"/>
      <c r="C98"/>
      <c r="D98"/>
      <c r="E98"/>
      <c r="G98"/>
      <c r="H98"/>
      <c r="I98"/>
      <c r="J98"/>
      <c r="K98"/>
      <c r="L98"/>
      <c r="M98"/>
      <c r="N98"/>
      <c r="O98"/>
      <c r="P98"/>
      <c r="Q98"/>
      <c r="R98"/>
    </row>
    <row r="99" spans="1:18" s="2" customFormat="1" x14ac:dyDescent="0.25">
      <c r="A99"/>
      <c r="B99"/>
      <c r="C99"/>
      <c r="D99"/>
      <c r="E99"/>
      <c r="G99"/>
      <c r="H99"/>
      <c r="I99"/>
      <c r="J99"/>
      <c r="K99"/>
      <c r="L99"/>
      <c r="M99"/>
      <c r="N99"/>
      <c r="O99"/>
      <c r="P99"/>
      <c r="Q99"/>
      <c r="R99"/>
    </row>
    <row r="100" spans="1:18" s="2" customFormat="1" x14ac:dyDescent="0.25">
      <c r="A100"/>
      <c r="B100"/>
      <c r="C100"/>
      <c r="D100"/>
      <c r="E100"/>
      <c r="G100"/>
      <c r="H100"/>
      <c r="I100"/>
      <c r="J100"/>
      <c r="K100"/>
      <c r="L100"/>
      <c r="M100"/>
      <c r="N100"/>
      <c r="O100"/>
      <c r="P100"/>
      <c r="Q100"/>
      <c r="R100"/>
    </row>
    <row r="101" spans="1:18" s="2" customFormat="1" x14ac:dyDescent="0.25">
      <c r="A101"/>
      <c r="B101"/>
      <c r="C101"/>
      <c r="D101"/>
      <c r="E101"/>
      <c r="G101"/>
      <c r="H101"/>
      <c r="I101"/>
      <c r="J101"/>
      <c r="K101"/>
      <c r="L101"/>
      <c r="M101"/>
      <c r="N101"/>
      <c r="O101"/>
      <c r="P101"/>
      <c r="Q101"/>
      <c r="R101"/>
    </row>
    <row r="102" spans="1:18" s="2" customFormat="1" x14ac:dyDescent="0.25">
      <c r="A102"/>
      <c r="B102"/>
      <c r="C102"/>
      <c r="D102"/>
      <c r="E102"/>
      <c r="G102"/>
      <c r="H102"/>
      <c r="I102"/>
      <c r="J102"/>
      <c r="K102"/>
      <c r="L102"/>
      <c r="M102"/>
      <c r="N102"/>
      <c r="O102"/>
      <c r="P102"/>
      <c r="Q102"/>
      <c r="R102"/>
    </row>
    <row r="103" spans="1:18" s="2" customFormat="1" x14ac:dyDescent="0.25">
      <c r="A103"/>
      <c r="B103"/>
      <c r="C103"/>
      <c r="D103"/>
      <c r="E103"/>
      <c r="G103"/>
      <c r="H103"/>
      <c r="I103"/>
      <c r="J103"/>
      <c r="K103"/>
      <c r="L103"/>
      <c r="M103"/>
      <c r="N103"/>
      <c r="O103"/>
      <c r="P103"/>
      <c r="Q103"/>
      <c r="R103"/>
    </row>
    <row r="104" spans="1:18" s="2" customFormat="1" x14ac:dyDescent="0.25">
      <c r="A104"/>
      <c r="B104"/>
      <c r="C104"/>
      <c r="D104"/>
      <c r="E104"/>
      <c r="G104"/>
      <c r="H104"/>
      <c r="I104"/>
      <c r="J104"/>
      <c r="K104"/>
      <c r="L104"/>
      <c r="M104"/>
      <c r="N104"/>
      <c r="O104"/>
      <c r="P104"/>
      <c r="Q104"/>
      <c r="R104"/>
    </row>
    <row r="105" spans="1:18" s="2" customFormat="1" x14ac:dyDescent="0.25">
      <c r="A105"/>
      <c r="B105"/>
      <c r="C105"/>
      <c r="D105"/>
      <c r="E105"/>
      <c r="G105"/>
      <c r="H105"/>
      <c r="I105"/>
      <c r="J105"/>
      <c r="K105"/>
      <c r="L105"/>
      <c r="M105"/>
      <c r="N105"/>
      <c r="O105"/>
      <c r="P105"/>
      <c r="Q105"/>
      <c r="R105"/>
    </row>
    <row r="106" spans="1:18" s="2" customFormat="1" x14ac:dyDescent="0.25">
      <c r="A106"/>
      <c r="B106"/>
      <c r="C106"/>
      <c r="D106"/>
      <c r="E106"/>
      <c r="G106"/>
      <c r="H106"/>
      <c r="I106"/>
      <c r="J106"/>
      <c r="K106"/>
      <c r="L106"/>
      <c r="M106"/>
      <c r="N106"/>
      <c r="O106"/>
      <c r="P106"/>
      <c r="Q106"/>
      <c r="R106"/>
    </row>
    <row r="107" spans="1:18" s="2" customFormat="1" x14ac:dyDescent="0.25">
      <c r="A107"/>
      <c r="B107"/>
      <c r="C107"/>
      <c r="D107"/>
      <c r="E107"/>
      <c r="G107"/>
      <c r="H107"/>
      <c r="I107"/>
      <c r="J107"/>
      <c r="K107"/>
      <c r="L107"/>
      <c r="M107"/>
      <c r="N107"/>
      <c r="O107"/>
      <c r="P107"/>
      <c r="Q107"/>
      <c r="R107"/>
    </row>
    <row r="108" spans="1:18" s="2" customFormat="1" x14ac:dyDescent="0.25">
      <c r="A108"/>
      <c r="B108"/>
      <c r="C108"/>
      <c r="D108"/>
      <c r="E108"/>
      <c r="G108"/>
      <c r="H108"/>
      <c r="I108"/>
      <c r="J108"/>
      <c r="K108"/>
      <c r="L108"/>
      <c r="M108"/>
      <c r="N108"/>
      <c r="O108"/>
      <c r="P108"/>
      <c r="Q108"/>
      <c r="R108"/>
    </row>
    <row r="109" spans="1:18" s="2" customFormat="1" x14ac:dyDescent="0.25">
      <c r="A109"/>
      <c r="B109"/>
      <c r="C109"/>
      <c r="D109"/>
      <c r="E109"/>
      <c r="G109"/>
      <c r="H109"/>
      <c r="I109"/>
      <c r="J109"/>
      <c r="K109"/>
      <c r="L109"/>
      <c r="M109"/>
      <c r="N109"/>
      <c r="O109"/>
      <c r="P109"/>
      <c r="Q109"/>
      <c r="R109"/>
    </row>
    <row r="110" spans="1:18" s="2" customFormat="1" x14ac:dyDescent="0.25">
      <c r="A110"/>
      <c r="B110"/>
      <c r="C110"/>
      <c r="D110"/>
      <c r="E110"/>
      <c r="G110"/>
      <c r="H110"/>
      <c r="I110"/>
      <c r="J110"/>
      <c r="K110"/>
      <c r="L110"/>
      <c r="M110"/>
      <c r="N110"/>
      <c r="O110"/>
      <c r="P110"/>
      <c r="Q110"/>
      <c r="R110"/>
    </row>
    <row r="111" spans="1:18" s="2" customFormat="1" x14ac:dyDescent="0.25">
      <c r="A111"/>
      <c r="B111"/>
      <c r="C111"/>
      <c r="D111"/>
      <c r="E111"/>
      <c r="G111"/>
      <c r="H111"/>
      <c r="I111"/>
      <c r="J111"/>
      <c r="K111"/>
      <c r="L111"/>
      <c r="M111"/>
      <c r="N111"/>
      <c r="O111"/>
      <c r="P111"/>
      <c r="Q111"/>
      <c r="R111"/>
    </row>
    <row r="112" spans="1:18" s="2" customFormat="1" x14ac:dyDescent="0.25">
      <c r="A112"/>
      <c r="B112"/>
      <c r="C112"/>
      <c r="D112"/>
      <c r="E112"/>
      <c r="G112"/>
      <c r="H112"/>
      <c r="I112"/>
      <c r="J112"/>
      <c r="K112"/>
      <c r="L112"/>
      <c r="M112"/>
      <c r="N112"/>
      <c r="O112"/>
      <c r="P112"/>
      <c r="Q112"/>
      <c r="R112"/>
    </row>
    <row r="113" spans="1:18" s="2" customFormat="1" x14ac:dyDescent="0.25">
      <c r="A113"/>
      <c r="B113"/>
      <c r="C113"/>
      <c r="D113"/>
      <c r="E113"/>
      <c r="G113"/>
      <c r="H113"/>
      <c r="I113"/>
      <c r="J113"/>
      <c r="K113"/>
      <c r="L113"/>
      <c r="M113"/>
      <c r="N113"/>
      <c r="O113"/>
      <c r="P113"/>
      <c r="Q113"/>
      <c r="R113"/>
    </row>
    <row r="114" spans="1:18" s="2" customFormat="1" x14ac:dyDescent="0.25">
      <c r="A114"/>
      <c r="B114"/>
      <c r="C114"/>
      <c r="D114"/>
      <c r="E114"/>
      <c r="G114"/>
      <c r="H114"/>
      <c r="I114"/>
      <c r="J114"/>
      <c r="K114"/>
      <c r="L114"/>
      <c r="M114"/>
      <c r="N114"/>
      <c r="O114"/>
      <c r="P114"/>
      <c r="Q114"/>
      <c r="R114"/>
    </row>
    <row r="115" spans="1:18" s="2" customFormat="1" x14ac:dyDescent="0.25">
      <c r="A115"/>
      <c r="B115"/>
      <c r="C115"/>
      <c r="D115"/>
      <c r="E115"/>
      <c r="G115"/>
      <c r="H115"/>
      <c r="I115"/>
      <c r="J115"/>
      <c r="K115"/>
      <c r="L115"/>
      <c r="M115"/>
      <c r="N115"/>
      <c r="O115"/>
      <c r="P115"/>
      <c r="Q115"/>
      <c r="R115"/>
    </row>
    <row r="116" spans="1:18" s="2" customFormat="1" x14ac:dyDescent="0.25">
      <c r="A116"/>
      <c r="B116"/>
      <c r="C116"/>
      <c r="D116"/>
      <c r="E116"/>
      <c r="G116"/>
      <c r="H116"/>
      <c r="I116"/>
      <c r="J116"/>
      <c r="K116"/>
      <c r="L116"/>
      <c r="M116"/>
      <c r="N116"/>
      <c r="O116"/>
      <c r="P116"/>
      <c r="Q116"/>
      <c r="R116"/>
    </row>
    <row r="117" spans="1:18" s="2" customFormat="1" x14ac:dyDescent="0.25">
      <c r="A117"/>
      <c r="B117"/>
      <c r="C117"/>
      <c r="D117"/>
      <c r="E117"/>
      <c r="G117"/>
      <c r="H117"/>
      <c r="I117"/>
      <c r="J117"/>
      <c r="K117"/>
      <c r="L117"/>
      <c r="M117"/>
      <c r="N117"/>
      <c r="O117"/>
      <c r="P117"/>
      <c r="Q117"/>
      <c r="R117"/>
    </row>
    <row r="118" spans="1:18" s="2" customFormat="1" x14ac:dyDescent="0.25">
      <c r="A118"/>
      <c r="B118"/>
      <c r="C118"/>
      <c r="D118"/>
      <c r="E118"/>
      <c r="G118"/>
      <c r="H118"/>
      <c r="I118"/>
      <c r="J118"/>
      <c r="K118"/>
      <c r="L118"/>
      <c r="M118"/>
      <c r="N118"/>
      <c r="O118"/>
      <c r="P118"/>
      <c r="Q118"/>
      <c r="R118"/>
    </row>
    <row r="119" spans="1:18" s="2" customFormat="1" x14ac:dyDescent="0.25">
      <c r="A119"/>
      <c r="B119"/>
      <c r="C119"/>
      <c r="D119"/>
      <c r="E119"/>
      <c r="G119"/>
      <c r="H119"/>
      <c r="I119"/>
      <c r="J119"/>
      <c r="K119"/>
      <c r="L119"/>
      <c r="M119"/>
      <c r="N119"/>
      <c r="O119"/>
      <c r="P119"/>
      <c r="Q119"/>
      <c r="R119"/>
    </row>
    <row r="120" spans="1:18" s="2" customFormat="1" x14ac:dyDescent="0.25">
      <c r="A120"/>
      <c r="B120"/>
      <c r="C120"/>
      <c r="D120"/>
      <c r="E120"/>
      <c r="G120"/>
      <c r="H120"/>
      <c r="I120"/>
      <c r="J120"/>
      <c r="K120"/>
      <c r="L120"/>
      <c r="M120"/>
      <c r="N120"/>
      <c r="O120"/>
      <c r="P120"/>
      <c r="Q120"/>
      <c r="R120"/>
    </row>
    <row r="121" spans="1:18" s="2" customFormat="1" x14ac:dyDescent="0.25">
      <c r="A121"/>
      <c r="B121"/>
      <c r="C121"/>
      <c r="D121"/>
      <c r="E121"/>
      <c r="G121"/>
      <c r="H121"/>
      <c r="I121"/>
      <c r="J121"/>
      <c r="K121"/>
      <c r="L121"/>
      <c r="M121"/>
      <c r="N121"/>
      <c r="O121"/>
      <c r="P121"/>
      <c r="Q121"/>
      <c r="R121"/>
    </row>
    <row r="122" spans="1:18" s="2" customFormat="1" x14ac:dyDescent="0.25">
      <c r="A122"/>
      <c r="B122"/>
      <c r="C122"/>
      <c r="D122"/>
      <c r="E122"/>
      <c r="G122"/>
      <c r="H122"/>
      <c r="I122"/>
      <c r="J122"/>
      <c r="K122"/>
      <c r="L122"/>
      <c r="M122"/>
      <c r="N122"/>
      <c r="O122"/>
      <c r="P122"/>
      <c r="Q122"/>
      <c r="R122"/>
    </row>
    <row r="123" spans="1:18" s="2" customFormat="1" x14ac:dyDescent="0.25">
      <c r="A123"/>
      <c r="B123"/>
      <c r="C123"/>
      <c r="D123"/>
      <c r="E123"/>
      <c r="G123"/>
      <c r="H123"/>
      <c r="I123"/>
      <c r="J123"/>
      <c r="K123"/>
      <c r="L123"/>
      <c r="M123"/>
      <c r="N123"/>
      <c r="O123"/>
      <c r="P123"/>
      <c r="Q123"/>
      <c r="R123"/>
    </row>
    <row r="124" spans="1:18" s="2" customFormat="1" x14ac:dyDescent="0.25">
      <c r="A124"/>
      <c r="B124"/>
      <c r="C124"/>
      <c r="D124"/>
      <c r="E124"/>
      <c r="G124"/>
      <c r="H124"/>
      <c r="I124"/>
      <c r="J124"/>
      <c r="K124"/>
      <c r="L124"/>
      <c r="M124"/>
      <c r="N124"/>
      <c r="O124"/>
      <c r="P124"/>
      <c r="Q124"/>
      <c r="R124"/>
    </row>
    <row r="125" spans="1:18" s="2" customFormat="1" x14ac:dyDescent="0.25">
      <c r="A125"/>
      <c r="B125"/>
      <c r="C125"/>
      <c r="D125"/>
      <c r="E125"/>
      <c r="G125"/>
      <c r="H125"/>
      <c r="I125"/>
      <c r="J125"/>
      <c r="K125"/>
      <c r="L125"/>
      <c r="M125"/>
      <c r="N125"/>
      <c r="O125"/>
      <c r="P125"/>
      <c r="Q125"/>
      <c r="R125"/>
    </row>
    <row r="126" spans="1:18" s="2" customFormat="1" x14ac:dyDescent="0.25">
      <c r="A126"/>
      <c r="B126"/>
      <c r="C126"/>
      <c r="D126"/>
      <c r="E126"/>
      <c r="G126"/>
      <c r="H126"/>
      <c r="I126"/>
      <c r="J126"/>
      <c r="K126"/>
      <c r="L126"/>
      <c r="M126"/>
      <c r="N126"/>
      <c r="O126"/>
      <c r="P126"/>
      <c r="Q126"/>
      <c r="R126"/>
    </row>
    <row r="127" spans="1:18" s="2" customFormat="1" x14ac:dyDescent="0.25">
      <c r="A127"/>
      <c r="B127"/>
      <c r="C127"/>
      <c r="D127"/>
      <c r="E127"/>
      <c r="G127"/>
      <c r="H127"/>
      <c r="I127"/>
      <c r="J127"/>
      <c r="K127"/>
      <c r="L127"/>
      <c r="M127"/>
      <c r="N127"/>
      <c r="O127"/>
      <c r="P127"/>
      <c r="Q127"/>
      <c r="R127"/>
    </row>
    <row r="128" spans="1:18" s="2" customFormat="1" x14ac:dyDescent="0.25">
      <c r="A128"/>
      <c r="B128"/>
      <c r="C128"/>
      <c r="D128"/>
      <c r="E128"/>
      <c r="G128"/>
      <c r="H128"/>
      <c r="I128"/>
      <c r="J128"/>
      <c r="K128"/>
      <c r="L128"/>
      <c r="M128"/>
      <c r="N128"/>
      <c r="O128"/>
      <c r="P128"/>
      <c r="Q128"/>
      <c r="R128"/>
    </row>
    <row r="129" spans="1:18" s="2" customFormat="1" x14ac:dyDescent="0.25">
      <c r="A129"/>
      <c r="B129"/>
      <c r="C129"/>
      <c r="D129"/>
      <c r="E129"/>
      <c r="G129"/>
      <c r="H129"/>
      <c r="I129"/>
      <c r="J129"/>
      <c r="K129"/>
      <c r="L129"/>
      <c r="M129"/>
      <c r="N129"/>
      <c r="O129"/>
      <c r="P129"/>
      <c r="Q129"/>
      <c r="R129"/>
    </row>
    <row r="130" spans="1:18" s="2" customFormat="1" x14ac:dyDescent="0.25">
      <c r="A130"/>
      <c r="B130"/>
      <c r="C130"/>
      <c r="D130"/>
      <c r="E130"/>
      <c r="G130"/>
      <c r="H130"/>
      <c r="I130"/>
      <c r="J130"/>
      <c r="K130"/>
      <c r="L130"/>
      <c r="M130"/>
      <c r="N130"/>
      <c r="O130"/>
      <c r="P130"/>
      <c r="Q130"/>
      <c r="R130"/>
    </row>
    <row r="131" spans="1:18" s="2" customFormat="1" x14ac:dyDescent="0.25">
      <c r="A131"/>
      <c r="B131"/>
      <c r="C131"/>
      <c r="D131"/>
      <c r="E131"/>
      <c r="G131"/>
      <c r="H131"/>
      <c r="I131"/>
      <c r="J131"/>
      <c r="K131"/>
      <c r="L131"/>
      <c r="M131"/>
      <c r="N131"/>
      <c r="O131"/>
      <c r="P131"/>
      <c r="Q131"/>
      <c r="R131"/>
    </row>
    <row r="132" spans="1:18" s="2" customFormat="1" x14ac:dyDescent="0.25">
      <c r="A132"/>
      <c r="B132"/>
      <c r="C132"/>
      <c r="D132"/>
      <c r="E132"/>
      <c r="G132"/>
      <c r="H132"/>
      <c r="I132"/>
      <c r="J132"/>
      <c r="K132"/>
      <c r="L132"/>
      <c r="M132"/>
      <c r="N132"/>
      <c r="O132"/>
      <c r="P132"/>
      <c r="Q132"/>
      <c r="R132"/>
    </row>
    <row r="133" spans="1:18" s="2" customFormat="1" x14ac:dyDescent="0.25">
      <c r="A133"/>
      <c r="B133"/>
      <c r="C133"/>
      <c r="D133"/>
      <c r="E133"/>
      <c r="G133"/>
      <c r="H133"/>
      <c r="I133"/>
      <c r="J133"/>
      <c r="K133"/>
      <c r="L133"/>
      <c r="M133"/>
      <c r="N133"/>
      <c r="O133"/>
      <c r="P133"/>
      <c r="Q133"/>
      <c r="R133"/>
    </row>
    <row r="134" spans="1:18" s="2" customFormat="1" x14ac:dyDescent="0.25">
      <c r="A134"/>
      <c r="B134"/>
      <c r="C134"/>
      <c r="D134"/>
      <c r="E134"/>
      <c r="G134"/>
      <c r="H134"/>
      <c r="I134"/>
      <c r="J134"/>
      <c r="K134"/>
      <c r="L134"/>
      <c r="M134"/>
      <c r="N134"/>
      <c r="O134"/>
      <c r="P134"/>
      <c r="Q134"/>
      <c r="R134"/>
    </row>
    <row r="135" spans="1:18" s="2" customFormat="1" x14ac:dyDescent="0.25">
      <c r="A135"/>
      <c r="B135"/>
      <c r="C135"/>
      <c r="D135"/>
      <c r="E135"/>
      <c r="G135"/>
      <c r="H135"/>
      <c r="I135"/>
      <c r="J135"/>
      <c r="K135"/>
      <c r="L135"/>
      <c r="M135"/>
      <c r="N135"/>
      <c r="O135"/>
      <c r="P135"/>
      <c r="Q135"/>
      <c r="R135"/>
    </row>
    <row r="136" spans="1:18" s="2" customFormat="1" x14ac:dyDescent="0.25">
      <c r="A136"/>
      <c r="B136"/>
      <c r="C136"/>
      <c r="D136"/>
      <c r="E136"/>
      <c r="G136"/>
      <c r="H136"/>
      <c r="I136"/>
      <c r="J136"/>
      <c r="K136"/>
      <c r="L136"/>
      <c r="M136"/>
      <c r="N136"/>
      <c r="O136"/>
      <c r="P136"/>
      <c r="Q136"/>
      <c r="R136"/>
    </row>
    <row r="137" spans="1:18" s="2" customFormat="1" x14ac:dyDescent="0.25">
      <c r="A137"/>
      <c r="B137"/>
      <c r="C137"/>
      <c r="D137"/>
      <c r="E137"/>
      <c r="G137"/>
      <c r="H137"/>
      <c r="I137"/>
      <c r="J137"/>
      <c r="K137"/>
      <c r="L137"/>
      <c r="M137"/>
      <c r="N137"/>
      <c r="O137"/>
      <c r="P137"/>
      <c r="Q137"/>
      <c r="R137"/>
    </row>
    <row r="138" spans="1:18" s="2" customFormat="1" x14ac:dyDescent="0.25">
      <c r="A138"/>
      <c r="B138"/>
      <c r="C138"/>
      <c r="D138"/>
      <c r="E138"/>
      <c r="G138"/>
      <c r="H138"/>
      <c r="I138"/>
      <c r="J138"/>
      <c r="K138"/>
      <c r="L138"/>
      <c r="M138"/>
      <c r="N138"/>
      <c r="O138"/>
      <c r="P138"/>
      <c r="Q138"/>
      <c r="R138"/>
    </row>
    <row r="139" spans="1:18" s="2" customFormat="1" x14ac:dyDescent="0.25">
      <c r="A139"/>
      <c r="B139"/>
      <c r="C139"/>
      <c r="D139"/>
      <c r="E139"/>
      <c r="G139"/>
      <c r="H139"/>
      <c r="I139"/>
      <c r="J139"/>
      <c r="K139"/>
      <c r="L139"/>
      <c r="M139"/>
      <c r="N139"/>
      <c r="O139"/>
      <c r="P139"/>
      <c r="Q139"/>
      <c r="R139"/>
    </row>
    <row r="140" spans="1:18" s="2" customFormat="1" x14ac:dyDescent="0.25">
      <c r="A140"/>
      <c r="B140"/>
      <c r="C140"/>
      <c r="D140"/>
      <c r="E140"/>
      <c r="G140"/>
      <c r="H140"/>
      <c r="I140"/>
      <c r="J140"/>
      <c r="K140"/>
      <c r="L140"/>
      <c r="M140"/>
      <c r="N140"/>
      <c r="O140"/>
      <c r="P140"/>
      <c r="Q140"/>
      <c r="R140"/>
    </row>
    <row r="141" spans="1:18" s="2" customFormat="1" x14ac:dyDescent="0.25">
      <c r="A141"/>
      <c r="B141"/>
      <c r="C141"/>
      <c r="D141"/>
      <c r="E141"/>
      <c r="G141"/>
      <c r="H141"/>
      <c r="I141"/>
      <c r="J141"/>
      <c r="K141"/>
      <c r="L141"/>
      <c r="M141"/>
      <c r="N141"/>
      <c r="O141"/>
      <c r="P141"/>
      <c r="Q141"/>
      <c r="R141"/>
    </row>
    <row r="142" spans="1:18" s="2" customFormat="1" x14ac:dyDescent="0.25">
      <c r="A142"/>
      <c r="B142"/>
      <c r="C142"/>
      <c r="D142"/>
      <c r="E142"/>
      <c r="G142"/>
      <c r="H142"/>
      <c r="I142"/>
      <c r="J142"/>
      <c r="K142"/>
      <c r="L142"/>
      <c r="M142"/>
      <c r="N142"/>
      <c r="O142"/>
      <c r="P142"/>
      <c r="Q142"/>
      <c r="R142"/>
    </row>
    <row r="143" spans="1:18" s="2" customFormat="1" x14ac:dyDescent="0.25">
      <c r="A143"/>
      <c r="B143"/>
      <c r="C143"/>
      <c r="D143"/>
      <c r="E143"/>
      <c r="G143"/>
      <c r="H143"/>
      <c r="I143"/>
      <c r="J143"/>
      <c r="K143"/>
      <c r="L143"/>
      <c r="M143"/>
      <c r="N143"/>
      <c r="O143"/>
      <c r="P143"/>
      <c r="Q143"/>
      <c r="R143"/>
    </row>
    <row r="144" spans="1:18" s="2" customFormat="1" x14ac:dyDescent="0.25">
      <c r="A144"/>
      <c r="B144"/>
      <c r="C144"/>
      <c r="D144"/>
      <c r="E144"/>
      <c r="G144"/>
      <c r="H144"/>
      <c r="I144"/>
      <c r="J144"/>
      <c r="K144"/>
      <c r="L144"/>
      <c r="M144"/>
      <c r="N144"/>
      <c r="O144"/>
      <c r="P144"/>
      <c r="Q144"/>
      <c r="R144"/>
    </row>
    <row r="145" spans="1:18" s="2" customFormat="1" x14ac:dyDescent="0.25">
      <c r="A145"/>
      <c r="B145"/>
      <c r="C145"/>
      <c r="D145"/>
      <c r="E145"/>
      <c r="G145"/>
      <c r="H145"/>
      <c r="I145"/>
      <c r="J145"/>
      <c r="K145"/>
      <c r="L145"/>
      <c r="M145"/>
      <c r="N145"/>
      <c r="O145"/>
      <c r="P145"/>
      <c r="Q145"/>
      <c r="R145"/>
    </row>
    <row r="146" spans="1:18" s="2" customFormat="1" x14ac:dyDescent="0.25">
      <c r="A146"/>
      <c r="B146"/>
      <c r="C146"/>
      <c r="D146"/>
      <c r="E146"/>
      <c r="G146"/>
      <c r="H146"/>
      <c r="I146"/>
      <c r="J146"/>
      <c r="K146"/>
      <c r="L146"/>
      <c r="M146"/>
      <c r="N146"/>
      <c r="O146"/>
      <c r="P146"/>
      <c r="Q146"/>
      <c r="R146"/>
    </row>
    <row r="147" spans="1:18" s="2" customFormat="1" x14ac:dyDescent="0.25">
      <c r="A147"/>
      <c r="B147"/>
      <c r="C147"/>
      <c r="D147"/>
      <c r="E147"/>
      <c r="G147"/>
      <c r="H147"/>
      <c r="I147"/>
      <c r="J147"/>
      <c r="K147"/>
      <c r="L147"/>
      <c r="M147"/>
      <c r="N147"/>
      <c r="O147"/>
      <c r="P147"/>
      <c r="Q147"/>
      <c r="R147"/>
    </row>
    <row r="148" spans="1:18" s="2" customFormat="1" x14ac:dyDescent="0.25">
      <c r="A148"/>
      <c r="B148"/>
      <c r="C148"/>
      <c r="D148"/>
      <c r="E148"/>
      <c r="G148"/>
      <c r="H148"/>
      <c r="I148"/>
      <c r="J148"/>
      <c r="K148"/>
      <c r="L148"/>
      <c r="M148"/>
      <c r="N148"/>
      <c r="O148"/>
      <c r="P148"/>
      <c r="Q148"/>
      <c r="R148"/>
    </row>
    <row r="149" spans="1:18" s="2" customFormat="1" x14ac:dyDescent="0.25">
      <c r="A149"/>
      <c r="B149"/>
      <c r="C149"/>
      <c r="D149"/>
      <c r="E149"/>
      <c r="G149"/>
      <c r="H149"/>
      <c r="I149"/>
      <c r="J149"/>
      <c r="K149"/>
      <c r="L149"/>
      <c r="M149"/>
      <c r="N149"/>
      <c r="O149"/>
      <c r="P149"/>
      <c r="Q149"/>
      <c r="R149"/>
    </row>
    <row r="150" spans="1:18" s="2" customFormat="1" x14ac:dyDescent="0.25">
      <c r="A150"/>
      <c r="B150"/>
      <c r="C150"/>
      <c r="D150"/>
      <c r="E150"/>
      <c r="G150"/>
      <c r="H150"/>
      <c r="I150"/>
      <c r="J150"/>
      <c r="K150"/>
      <c r="L150"/>
      <c r="M150"/>
      <c r="N150"/>
      <c r="O150"/>
      <c r="P150"/>
      <c r="Q150"/>
      <c r="R150"/>
    </row>
    <row r="151" spans="1:18" s="2" customFormat="1" x14ac:dyDescent="0.25">
      <c r="A151"/>
      <c r="B151"/>
      <c r="C151"/>
      <c r="D151"/>
      <c r="E151"/>
      <c r="G151"/>
      <c r="H151"/>
      <c r="I151"/>
      <c r="J151"/>
      <c r="K151"/>
      <c r="L151"/>
      <c r="M151"/>
      <c r="N151"/>
      <c r="O151"/>
      <c r="P151"/>
      <c r="Q151"/>
      <c r="R151"/>
    </row>
    <row r="152" spans="1:18" s="2" customFormat="1" x14ac:dyDescent="0.25">
      <c r="A152"/>
      <c r="B152"/>
      <c r="C152"/>
      <c r="D152"/>
      <c r="E152"/>
      <c r="G152"/>
      <c r="H152"/>
      <c r="I152"/>
      <c r="J152"/>
      <c r="K152"/>
      <c r="L152"/>
      <c r="M152"/>
      <c r="N152"/>
      <c r="O152"/>
      <c r="P152"/>
      <c r="Q152"/>
      <c r="R152"/>
    </row>
    <row r="153" spans="1:18" s="2" customFormat="1" x14ac:dyDescent="0.25">
      <c r="A153"/>
      <c r="B153"/>
      <c r="C153"/>
      <c r="D153"/>
      <c r="E153"/>
      <c r="G153"/>
      <c r="H153"/>
      <c r="I153"/>
      <c r="J153"/>
      <c r="K153"/>
      <c r="L153"/>
      <c r="M153"/>
      <c r="N153"/>
      <c r="O153"/>
      <c r="P153"/>
      <c r="Q153"/>
      <c r="R153"/>
    </row>
    <row r="154" spans="1:18" s="2" customFormat="1" x14ac:dyDescent="0.25">
      <c r="A154"/>
      <c r="B154"/>
      <c r="C154"/>
      <c r="D154"/>
      <c r="E154"/>
      <c r="G154"/>
      <c r="H154"/>
      <c r="I154"/>
      <c r="J154"/>
      <c r="K154"/>
      <c r="L154"/>
      <c r="M154"/>
      <c r="N154"/>
      <c r="O154"/>
      <c r="P154"/>
      <c r="Q154"/>
      <c r="R154"/>
    </row>
    <row r="155" spans="1:18" s="2" customFormat="1" x14ac:dyDescent="0.25">
      <c r="A155"/>
      <c r="B155"/>
      <c r="C155"/>
      <c r="D155"/>
      <c r="E155"/>
      <c r="G155"/>
      <c r="H155"/>
      <c r="I155"/>
      <c r="J155"/>
      <c r="K155"/>
      <c r="L155"/>
      <c r="M155"/>
      <c r="N155"/>
      <c r="O155"/>
      <c r="P155"/>
      <c r="Q155"/>
      <c r="R155"/>
    </row>
    <row r="156" spans="1:18" s="2" customFormat="1" x14ac:dyDescent="0.25">
      <c r="A156"/>
      <c r="B156"/>
      <c r="C156"/>
      <c r="D156"/>
      <c r="E156"/>
      <c r="G156"/>
      <c r="H156"/>
      <c r="I156"/>
      <c r="J156"/>
      <c r="K156"/>
      <c r="L156"/>
      <c r="M156"/>
      <c r="N156"/>
      <c r="O156"/>
      <c r="P156"/>
      <c r="Q156"/>
      <c r="R156"/>
    </row>
    <row r="157" spans="1:18" s="2" customFormat="1" x14ac:dyDescent="0.25">
      <c r="A157"/>
      <c r="B157"/>
      <c r="C157"/>
      <c r="D157"/>
      <c r="E157"/>
      <c r="G157"/>
      <c r="H157"/>
      <c r="I157"/>
      <c r="J157"/>
      <c r="K157"/>
      <c r="L157"/>
      <c r="M157"/>
      <c r="N157"/>
      <c r="O157"/>
      <c r="P157"/>
      <c r="Q157"/>
      <c r="R157"/>
    </row>
    <row r="158" spans="1:18" s="2" customFormat="1" x14ac:dyDescent="0.25">
      <c r="A158"/>
      <c r="B158"/>
      <c r="C158"/>
      <c r="D158"/>
      <c r="E158"/>
      <c r="G158"/>
      <c r="H158"/>
      <c r="I158"/>
      <c r="J158"/>
      <c r="K158"/>
      <c r="L158"/>
      <c r="M158"/>
      <c r="N158"/>
      <c r="O158"/>
      <c r="P158"/>
      <c r="Q158"/>
      <c r="R158"/>
    </row>
    <row r="159" spans="1:18" s="2" customFormat="1" x14ac:dyDescent="0.25">
      <c r="A159"/>
      <c r="B159"/>
      <c r="C159"/>
      <c r="D159"/>
      <c r="E159"/>
      <c r="G159"/>
      <c r="H159"/>
      <c r="I159"/>
      <c r="J159"/>
      <c r="K159"/>
      <c r="L159"/>
      <c r="M159"/>
      <c r="N159"/>
      <c r="O159"/>
      <c r="P159"/>
      <c r="Q159"/>
      <c r="R159"/>
    </row>
    <row r="160" spans="1:18" s="2" customFormat="1" x14ac:dyDescent="0.25">
      <c r="A160"/>
      <c r="B160"/>
      <c r="C160"/>
      <c r="D160"/>
      <c r="E160"/>
      <c r="G160"/>
      <c r="H160"/>
      <c r="I160"/>
      <c r="J160"/>
      <c r="K160"/>
      <c r="L160"/>
      <c r="M160"/>
      <c r="N160"/>
      <c r="O160"/>
      <c r="P160"/>
      <c r="Q160"/>
      <c r="R160"/>
    </row>
    <row r="161" spans="1:18" s="2" customFormat="1" x14ac:dyDescent="0.25">
      <c r="A161"/>
      <c r="B161"/>
      <c r="C161"/>
      <c r="D161"/>
      <c r="E161"/>
      <c r="G161"/>
      <c r="H161"/>
      <c r="I161"/>
      <c r="J161"/>
      <c r="K161"/>
      <c r="L161"/>
      <c r="M161"/>
      <c r="N161"/>
      <c r="O161"/>
      <c r="P161"/>
      <c r="Q161"/>
      <c r="R161"/>
    </row>
    <row r="162" spans="1:18" s="2" customFormat="1" x14ac:dyDescent="0.25">
      <c r="A162"/>
      <c r="B162"/>
      <c r="C162"/>
      <c r="D162"/>
      <c r="E162"/>
      <c r="G162"/>
      <c r="H162"/>
      <c r="I162"/>
      <c r="J162"/>
      <c r="K162"/>
      <c r="L162"/>
      <c r="M162"/>
      <c r="N162"/>
      <c r="O162"/>
      <c r="P162"/>
      <c r="Q162"/>
      <c r="R162"/>
    </row>
    <row r="163" spans="1:18" s="2" customFormat="1" x14ac:dyDescent="0.25">
      <c r="A163"/>
      <c r="B163"/>
      <c r="C163"/>
      <c r="D163"/>
      <c r="E163"/>
      <c r="G163"/>
      <c r="H163"/>
      <c r="I163"/>
      <c r="J163"/>
      <c r="K163"/>
      <c r="L163"/>
      <c r="M163"/>
      <c r="N163"/>
      <c r="O163"/>
      <c r="P163"/>
      <c r="Q163"/>
      <c r="R163"/>
    </row>
    <row r="164" spans="1:18" s="2" customFormat="1" x14ac:dyDescent="0.25">
      <c r="A164"/>
      <c r="B164"/>
      <c r="C164"/>
      <c r="D164"/>
      <c r="E164"/>
      <c r="G164"/>
      <c r="H164"/>
      <c r="I164"/>
      <c r="J164"/>
      <c r="K164"/>
      <c r="L164"/>
      <c r="M164"/>
      <c r="N164"/>
      <c r="O164"/>
      <c r="P164"/>
      <c r="Q164"/>
      <c r="R164"/>
    </row>
    <row r="165" spans="1:18" s="2" customFormat="1" x14ac:dyDescent="0.25">
      <c r="A165"/>
      <c r="B165"/>
      <c r="C165"/>
      <c r="D165"/>
      <c r="E165"/>
      <c r="G165"/>
      <c r="H165"/>
      <c r="I165"/>
      <c r="J165"/>
      <c r="K165"/>
      <c r="L165"/>
      <c r="M165"/>
      <c r="N165"/>
      <c r="O165"/>
      <c r="P165"/>
      <c r="Q165"/>
      <c r="R165"/>
    </row>
    <row r="166" spans="1:18" s="2" customFormat="1" x14ac:dyDescent="0.25">
      <c r="A166"/>
      <c r="B166"/>
      <c r="C166"/>
      <c r="D166"/>
      <c r="E166"/>
      <c r="G166"/>
      <c r="H166"/>
      <c r="I166"/>
      <c r="J166"/>
      <c r="K166"/>
      <c r="L166"/>
      <c r="M166"/>
      <c r="N166"/>
      <c r="O166"/>
      <c r="P166"/>
      <c r="Q166"/>
      <c r="R166"/>
    </row>
    <row r="167" spans="1:18" s="2" customFormat="1" x14ac:dyDescent="0.25">
      <c r="A167"/>
      <c r="B167"/>
      <c r="C167"/>
      <c r="D167"/>
      <c r="E167"/>
      <c r="G167"/>
      <c r="H167"/>
      <c r="I167"/>
      <c r="J167"/>
      <c r="K167"/>
      <c r="L167"/>
      <c r="M167"/>
      <c r="N167"/>
      <c r="O167"/>
      <c r="P167"/>
      <c r="Q167"/>
      <c r="R167"/>
    </row>
    <row r="168" spans="1:18" s="2" customFormat="1" x14ac:dyDescent="0.25">
      <c r="A168"/>
      <c r="B168"/>
      <c r="C168"/>
      <c r="D168"/>
      <c r="E168"/>
      <c r="G168"/>
      <c r="H168"/>
      <c r="I168"/>
      <c r="J168"/>
      <c r="K168"/>
      <c r="L168"/>
      <c r="M168"/>
      <c r="N168"/>
      <c r="O168"/>
      <c r="P168"/>
      <c r="Q168"/>
      <c r="R168"/>
    </row>
    <row r="169" spans="1:18" s="2" customFormat="1" x14ac:dyDescent="0.25">
      <c r="A169"/>
      <c r="B169"/>
      <c r="C169"/>
      <c r="D169"/>
      <c r="E169"/>
      <c r="G169"/>
      <c r="H169"/>
      <c r="I169"/>
      <c r="J169"/>
      <c r="K169"/>
      <c r="L169"/>
      <c r="M169"/>
      <c r="N169"/>
      <c r="O169"/>
      <c r="P169"/>
      <c r="Q169"/>
      <c r="R169"/>
    </row>
    <row r="170" spans="1:18" s="2" customFormat="1" x14ac:dyDescent="0.25">
      <c r="A170"/>
      <c r="B170"/>
      <c r="C170"/>
      <c r="D170"/>
      <c r="E170"/>
      <c r="G170"/>
      <c r="H170"/>
      <c r="I170"/>
      <c r="J170"/>
      <c r="K170"/>
      <c r="L170"/>
      <c r="M170"/>
      <c r="N170"/>
      <c r="O170"/>
      <c r="P170"/>
      <c r="Q170"/>
      <c r="R170"/>
    </row>
    <row r="171" spans="1:18" s="2" customFormat="1" x14ac:dyDescent="0.25">
      <c r="A171"/>
      <c r="B171"/>
      <c r="C171"/>
      <c r="D171"/>
      <c r="E171"/>
      <c r="G171"/>
      <c r="H171"/>
      <c r="I171"/>
      <c r="J171"/>
      <c r="K171"/>
      <c r="L171"/>
      <c r="M171"/>
      <c r="N171"/>
      <c r="O171"/>
      <c r="P171"/>
      <c r="Q171"/>
      <c r="R171"/>
    </row>
    <row r="172" spans="1:18" s="2" customFormat="1" x14ac:dyDescent="0.25">
      <c r="A172"/>
      <c r="B172"/>
      <c r="C172"/>
      <c r="D172"/>
      <c r="E172"/>
      <c r="G172"/>
      <c r="H172"/>
      <c r="I172"/>
      <c r="J172"/>
      <c r="K172"/>
      <c r="L172"/>
      <c r="M172"/>
      <c r="N172"/>
      <c r="O172"/>
      <c r="P172"/>
      <c r="Q172"/>
      <c r="R172"/>
    </row>
    <row r="173" spans="1:18" s="2" customFormat="1" x14ac:dyDescent="0.25">
      <c r="A173"/>
      <c r="B173"/>
      <c r="C173"/>
      <c r="D173"/>
      <c r="E173"/>
      <c r="G173"/>
      <c r="H173"/>
      <c r="I173"/>
      <c r="J173"/>
      <c r="K173"/>
      <c r="L173"/>
      <c r="M173"/>
      <c r="N173"/>
      <c r="O173"/>
      <c r="P173"/>
      <c r="Q173"/>
      <c r="R173"/>
    </row>
    <row r="174" spans="1:18" s="2" customFormat="1" x14ac:dyDescent="0.25">
      <c r="A174"/>
      <c r="B174"/>
      <c r="C174"/>
      <c r="D174"/>
      <c r="E174"/>
      <c r="G174"/>
      <c r="H174"/>
      <c r="I174"/>
      <c r="J174"/>
      <c r="K174"/>
      <c r="L174"/>
      <c r="M174"/>
      <c r="N174"/>
      <c r="O174"/>
      <c r="P174"/>
      <c r="Q174"/>
      <c r="R174"/>
    </row>
    <row r="175" spans="1:18" s="2" customFormat="1" x14ac:dyDescent="0.25">
      <c r="A175"/>
      <c r="B175"/>
      <c r="C175"/>
      <c r="D175"/>
      <c r="E175"/>
      <c r="G175"/>
      <c r="H175"/>
      <c r="I175"/>
      <c r="J175"/>
      <c r="K175"/>
      <c r="L175"/>
      <c r="M175"/>
      <c r="N175"/>
      <c r="O175"/>
      <c r="P175"/>
      <c r="Q175"/>
      <c r="R175"/>
    </row>
    <row r="176" spans="1:18" s="2" customFormat="1" x14ac:dyDescent="0.25">
      <c r="A176"/>
      <c r="B176"/>
      <c r="C176"/>
      <c r="D176"/>
      <c r="E176"/>
      <c r="G176"/>
      <c r="H176"/>
      <c r="I176"/>
      <c r="J176"/>
      <c r="K176"/>
      <c r="L176"/>
      <c r="M176"/>
      <c r="N176"/>
      <c r="O176"/>
      <c r="P176"/>
      <c r="Q176"/>
      <c r="R176"/>
    </row>
    <row r="177" spans="1:18" s="2" customFormat="1" x14ac:dyDescent="0.25">
      <c r="A177"/>
      <c r="B177"/>
      <c r="C177"/>
      <c r="D177"/>
      <c r="E177"/>
      <c r="G177"/>
      <c r="H177"/>
      <c r="I177"/>
      <c r="J177"/>
      <c r="K177"/>
      <c r="L177"/>
      <c r="M177"/>
      <c r="N177"/>
      <c r="O177"/>
      <c r="P177"/>
      <c r="Q177"/>
      <c r="R177"/>
    </row>
    <row r="178" spans="1:18" s="2" customFormat="1" x14ac:dyDescent="0.25">
      <c r="A178"/>
      <c r="B178"/>
      <c r="C178"/>
      <c r="D178"/>
      <c r="E178"/>
      <c r="G178"/>
      <c r="H178"/>
      <c r="I178"/>
      <c r="J178"/>
      <c r="K178"/>
      <c r="L178"/>
      <c r="M178"/>
      <c r="N178"/>
      <c r="O178"/>
      <c r="P178"/>
      <c r="Q178"/>
      <c r="R178"/>
    </row>
    <row r="179" spans="1:18" s="2" customFormat="1" x14ac:dyDescent="0.25">
      <c r="A179"/>
      <c r="B179"/>
      <c r="C179"/>
      <c r="D179"/>
      <c r="E179"/>
      <c r="G179"/>
      <c r="H179"/>
      <c r="I179"/>
      <c r="J179"/>
      <c r="K179"/>
      <c r="L179"/>
      <c r="M179"/>
      <c r="N179"/>
      <c r="O179"/>
      <c r="P179"/>
      <c r="Q179"/>
      <c r="R179"/>
    </row>
    <row r="180" spans="1:18" s="2" customFormat="1" x14ac:dyDescent="0.25">
      <c r="A180"/>
      <c r="B180"/>
      <c r="C180"/>
      <c r="D180"/>
      <c r="E180"/>
      <c r="G180"/>
      <c r="H180"/>
      <c r="I180"/>
      <c r="J180"/>
      <c r="K180"/>
      <c r="L180"/>
      <c r="M180"/>
      <c r="N180"/>
      <c r="O180"/>
      <c r="P180"/>
      <c r="Q180"/>
      <c r="R180"/>
    </row>
    <row r="181" spans="1:18" s="2" customFormat="1" x14ac:dyDescent="0.25">
      <c r="A181"/>
      <c r="B181"/>
      <c r="C181"/>
      <c r="D181"/>
      <c r="E181"/>
      <c r="G181"/>
      <c r="H181"/>
      <c r="I181"/>
      <c r="J181"/>
      <c r="K181"/>
      <c r="L181"/>
      <c r="M181"/>
      <c r="N181"/>
      <c r="O181"/>
      <c r="P181"/>
      <c r="Q181"/>
      <c r="R181"/>
    </row>
    <row r="182" spans="1:18" s="2" customFormat="1" x14ac:dyDescent="0.25">
      <c r="A182"/>
      <c r="B182"/>
      <c r="C182"/>
      <c r="D182"/>
      <c r="E182"/>
      <c r="G182"/>
      <c r="H182"/>
      <c r="I182"/>
      <c r="J182"/>
      <c r="K182"/>
      <c r="L182"/>
      <c r="M182"/>
      <c r="N182"/>
      <c r="O182"/>
      <c r="P182"/>
      <c r="Q182"/>
      <c r="R182"/>
    </row>
    <row r="183" spans="1:18" s="2" customFormat="1" x14ac:dyDescent="0.25">
      <c r="A183"/>
      <c r="B183"/>
      <c r="C183"/>
      <c r="D183"/>
      <c r="E183"/>
      <c r="G183"/>
      <c r="H183"/>
      <c r="I183"/>
      <c r="J183"/>
      <c r="K183"/>
      <c r="L183"/>
      <c r="M183"/>
      <c r="N183"/>
      <c r="O183"/>
      <c r="P183"/>
      <c r="Q183"/>
      <c r="R183"/>
    </row>
    <row r="184" spans="1:18" s="2" customFormat="1" x14ac:dyDescent="0.25">
      <c r="A184"/>
      <c r="B184"/>
      <c r="C184"/>
      <c r="D184"/>
      <c r="E184"/>
      <c r="G184"/>
      <c r="H184"/>
      <c r="I184"/>
      <c r="J184"/>
      <c r="K184"/>
      <c r="L184"/>
      <c r="M184"/>
      <c r="N184"/>
      <c r="O184"/>
      <c r="P184"/>
      <c r="Q184"/>
      <c r="R184"/>
    </row>
    <row r="185" spans="1:18" s="2" customFormat="1" x14ac:dyDescent="0.25">
      <c r="A185"/>
      <c r="B185"/>
      <c r="C185"/>
      <c r="D185"/>
      <c r="E185"/>
      <c r="G185"/>
      <c r="H185"/>
      <c r="I185"/>
      <c r="J185"/>
      <c r="K185"/>
      <c r="L185"/>
      <c r="M185"/>
      <c r="N185"/>
      <c r="O185"/>
      <c r="P185"/>
      <c r="Q185"/>
      <c r="R185"/>
    </row>
    <row r="186" spans="1:18" s="2" customFormat="1" x14ac:dyDescent="0.25">
      <c r="A186"/>
      <c r="B186"/>
      <c r="C186"/>
      <c r="D186"/>
      <c r="E186"/>
      <c r="G186"/>
      <c r="H186"/>
      <c r="I186"/>
      <c r="J186"/>
      <c r="K186"/>
      <c r="L186"/>
      <c r="M186"/>
      <c r="N186"/>
      <c r="O186"/>
      <c r="P186"/>
      <c r="Q186"/>
      <c r="R186"/>
    </row>
    <row r="187" spans="1:18" s="2" customFormat="1" x14ac:dyDescent="0.25">
      <c r="A187"/>
      <c r="B187"/>
      <c r="C187"/>
      <c r="D187"/>
      <c r="E187"/>
      <c r="G187"/>
      <c r="H187"/>
      <c r="I187"/>
      <c r="J187"/>
      <c r="K187"/>
      <c r="L187"/>
      <c r="M187"/>
      <c r="N187"/>
      <c r="O187"/>
      <c r="P187"/>
      <c r="Q187"/>
      <c r="R187"/>
    </row>
    <row r="188" spans="1:18" s="2" customFormat="1" x14ac:dyDescent="0.25">
      <c r="A188"/>
      <c r="B188"/>
      <c r="C188"/>
      <c r="D188"/>
      <c r="E188"/>
      <c r="G188"/>
      <c r="H188"/>
      <c r="I188"/>
      <c r="J188"/>
      <c r="K188"/>
      <c r="L188"/>
      <c r="M188"/>
      <c r="N188"/>
      <c r="O188"/>
      <c r="P188"/>
      <c r="Q188"/>
      <c r="R188"/>
    </row>
    <row r="189" spans="1:18" s="2" customFormat="1" x14ac:dyDescent="0.25">
      <c r="A189"/>
      <c r="B189"/>
      <c r="C189"/>
      <c r="D189"/>
      <c r="E189"/>
      <c r="G189"/>
      <c r="H189"/>
      <c r="I189"/>
      <c r="J189"/>
      <c r="K189"/>
      <c r="L189"/>
      <c r="M189"/>
      <c r="N189"/>
      <c r="O189"/>
      <c r="P189"/>
      <c r="Q189"/>
      <c r="R189"/>
    </row>
    <row r="190" spans="1:18" s="2" customFormat="1" x14ac:dyDescent="0.25">
      <c r="A190"/>
      <c r="B190"/>
      <c r="C190"/>
      <c r="D190"/>
      <c r="E190"/>
      <c r="G190"/>
      <c r="H190"/>
      <c r="I190"/>
      <c r="J190"/>
      <c r="K190"/>
      <c r="L190"/>
      <c r="M190"/>
      <c r="N190"/>
      <c r="O190"/>
      <c r="P190"/>
      <c r="Q190"/>
      <c r="R190"/>
    </row>
    <row r="191" spans="1:18" s="2" customFormat="1" x14ac:dyDescent="0.25">
      <c r="A191"/>
      <c r="B191"/>
      <c r="C191"/>
      <c r="D191"/>
      <c r="E191"/>
      <c r="G191"/>
      <c r="H191"/>
      <c r="I191"/>
      <c r="J191"/>
      <c r="K191"/>
      <c r="L191"/>
      <c r="M191"/>
      <c r="N191"/>
      <c r="O191"/>
      <c r="P191"/>
      <c r="Q191"/>
      <c r="R191"/>
    </row>
    <row r="192" spans="1:18" s="2" customFormat="1" x14ac:dyDescent="0.25">
      <c r="A192"/>
      <c r="B192"/>
      <c r="C192"/>
      <c r="D192"/>
      <c r="E192"/>
      <c r="G192"/>
      <c r="H192"/>
      <c r="I192"/>
      <c r="J192"/>
      <c r="K192"/>
      <c r="L192"/>
      <c r="M192"/>
      <c r="N192"/>
      <c r="O192"/>
      <c r="P192"/>
      <c r="Q192"/>
      <c r="R192"/>
    </row>
    <row r="193" spans="1:18" s="2" customFormat="1" x14ac:dyDescent="0.25">
      <c r="A193"/>
      <c r="B193"/>
      <c r="C193"/>
      <c r="D193"/>
      <c r="E193"/>
      <c r="G193"/>
      <c r="H193"/>
      <c r="I193"/>
      <c r="J193"/>
      <c r="K193"/>
      <c r="L193"/>
      <c r="M193"/>
      <c r="N193"/>
      <c r="O193"/>
      <c r="P193"/>
      <c r="Q193"/>
      <c r="R193"/>
    </row>
    <row r="194" spans="1:18" s="2" customFormat="1" x14ac:dyDescent="0.25">
      <c r="A194"/>
      <c r="B194"/>
      <c r="C194"/>
      <c r="D194"/>
      <c r="E194"/>
      <c r="G194"/>
      <c r="H194"/>
      <c r="I194"/>
      <c r="J194"/>
      <c r="K194"/>
      <c r="L194"/>
      <c r="M194"/>
      <c r="N194"/>
      <c r="O194"/>
      <c r="P194"/>
      <c r="Q194"/>
      <c r="R194"/>
    </row>
    <row r="195" spans="1:18" s="2" customFormat="1" x14ac:dyDescent="0.25">
      <c r="A195"/>
      <c r="B195"/>
      <c r="C195"/>
      <c r="D195"/>
      <c r="E195"/>
      <c r="G195"/>
      <c r="H195"/>
      <c r="I195"/>
      <c r="J195"/>
      <c r="K195"/>
      <c r="L195"/>
      <c r="M195"/>
      <c r="N195"/>
      <c r="O195"/>
      <c r="P195"/>
      <c r="Q195"/>
      <c r="R195"/>
    </row>
    <row r="196" spans="1:18" s="2" customFormat="1" x14ac:dyDescent="0.25">
      <c r="A196"/>
      <c r="B196"/>
      <c r="C196"/>
      <c r="D196"/>
      <c r="E196"/>
      <c r="G196"/>
      <c r="H196"/>
      <c r="I196"/>
      <c r="J196"/>
      <c r="K196"/>
      <c r="L196"/>
      <c r="M196"/>
      <c r="N196"/>
      <c r="O196"/>
      <c r="P196"/>
      <c r="Q196"/>
      <c r="R196"/>
    </row>
    <row r="197" spans="1:18" s="2" customFormat="1" x14ac:dyDescent="0.25">
      <c r="A197"/>
      <c r="B197"/>
      <c r="C197"/>
      <c r="D197"/>
      <c r="E197"/>
      <c r="G197"/>
      <c r="H197"/>
      <c r="I197"/>
      <c r="J197"/>
      <c r="K197"/>
      <c r="L197"/>
      <c r="M197"/>
      <c r="N197"/>
      <c r="O197"/>
      <c r="P197"/>
      <c r="Q197"/>
      <c r="R197"/>
    </row>
    <row r="198" spans="1:18" s="2" customFormat="1" x14ac:dyDescent="0.25">
      <c r="A198"/>
      <c r="B198"/>
      <c r="C198"/>
      <c r="D198"/>
      <c r="E198"/>
      <c r="G198"/>
      <c r="H198"/>
      <c r="I198"/>
      <c r="J198"/>
      <c r="K198"/>
      <c r="L198"/>
      <c r="M198"/>
      <c r="N198"/>
      <c r="O198"/>
      <c r="P198"/>
      <c r="Q198"/>
      <c r="R198"/>
    </row>
    <row r="199" spans="1:18" s="2" customFormat="1" x14ac:dyDescent="0.25">
      <c r="A199"/>
      <c r="B199"/>
      <c r="C199"/>
      <c r="D199"/>
      <c r="E199"/>
      <c r="G199"/>
      <c r="H199"/>
      <c r="I199"/>
      <c r="J199"/>
      <c r="K199"/>
      <c r="L199"/>
      <c r="M199"/>
      <c r="N199"/>
      <c r="O199"/>
      <c r="P199"/>
      <c r="Q199"/>
      <c r="R199"/>
    </row>
    <row r="200" spans="1:18" s="2" customFormat="1" x14ac:dyDescent="0.25">
      <c r="A200"/>
      <c r="B200"/>
      <c r="C200"/>
      <c r="D200"/>
      <c r="E200"/>
      <c r="G200"/>
      <c r="H200"/>
      <c r="I200"/>
      <c r="J200"/>
      <c r="K200"/>
      <c r="L200"/>
      <c r="M200"/>
      <c r="N200"/>
      <c r="O200"/>
      <c r="P200"/>
      <c r="Q200"/>
      <c r="R200"/>
    </row>
    <row r="201" spans="1:18" s="2" customFormat="1" x14ac:dyDescent="0.25">
      <c r="A201"/>
      <c r="B201"/>
      <c r="C201"/>
      <c r="D201"/>
      <c r="E201"/>
      <c r="G201"/>
      <c r="H201"/>
      <c r="I201"/>
      <c r="J201"/>
      <c r="K201"/>
      <c r="L201"/>
      <c r="M201"/>
      <c r="N201"/>
      <c r="O201"/>
      <c r="P201"/>
      <c r="Q201"/>
      <c r="R201"/>
    </row>
    <row r="202" spans="1:18" s="2" customFormat="1" x14ac:dyDescent="0.25">
      <c r="A202"/>
      <c r="B202"/>
      <c r="C202"/>
      <c r="D202"/>
      <c r="E202"/>
      <c r="G202"/>
      <c r="H202"/>
      <c r="I202"/>
      <c r="J202"/>
      <c r="K202"/>
      <c r="L202"/>
      <c r="M202"/>
      <c r="N202"/>
      <c r="O202"/>
      <c r="P202"/>
      <c r="Q202"/>
      <c r="R202"/>
    </row>
    <row r="203" spans="1:18" s="2" customFormat="1" x14ac:dyDescent="0.25">
      <c r="A203"/>
      <c r="B203"/>
      <c r="C203"/>
      <c r="D203"/>
      <c r="E203"/>
      <c r="G203"/>
      <c r="H203"/>
      <c r="I203"/>
      <c r="J203"/>
      <c r="K203"/>
      <c r="L203"/>
      <c r="M203"/>
      <c r="N203"/>
      <c r="O203"/>
      <c r="P203"/>
      <c r="Q203"/>
      <c r="R203"/>
    </row>
    <row r="204" spans="1:18" s="2" customFormat="1" x14ac:dyDescent="0.25">
      <c r="A204"/>
      <c r="B204"/>
      <c r="C204"/>
      <c r="D204"/>
      <c r="E204"/>
      <c r="G204"/>
      <c r="H204"/>
      <c r="I204"/>
      <c r="J204"/>
      <c r="K204"/>
      <c r="L204"/>
      <c r="M204"/>
      <c r="N204"/>
      <c r="O204"/>
      <c r="P204"/>
      <c r="Q204"/>
      <c r="R204"/>
    </row>
    <row r="205" spans="1:18" s="2" customFormat="1" x14ac:dyDescent="0.25">
      <c r="A205"/>
      <c r="B205"/>
      <c r="C205"/>
      <c r="D205"/>
      <c r="E205"/>
      <c r="G205"/>
      <c r="H205"/>
      <c r="I205"/>
      <c r="J205"/>
      <c r="K205"/>
      <c r="L205"/>
      <c r="M205"/>
      <c r="N205"/>
      <c r="O205"/>
      <c r="P205"/>
      <c r="Q205"/>
      <c r="R205"/>
    </row>
    <row r="206" spans="1:18" s="2" customFormat="1" x14ac:dyDescent="0.25">
      <c r="A206"/>
      <c r="B206"/>
      <c r="C206"/>
      <c r="D206"/>
      <c r="E206"/>
      <c r="G206"/>
      <c r="H206"/>
      <c r="I206"/>
      <c r="J206"/>
      <c r="K206"/>
      <c r="L206"/>
      <c r="M206"/>
      <c r="N206"/>
      <c r="O206"/>
      <c r="P206"/>
      <c r="Q206"/>
      <c r="R206"/>
    </row>
    <row r="207" spans="1:18" s="2" customFormat="1" x14ac:dyDescent="0.25">
      <c r="A207"/>
      <c r="B207"/>
      <c r="C207"/>
      <c r="D207"/>
      <c r="E207"/>
      <c r="G207"/>
      <c r="H207"/>
      <c r="I207"/>
      <c r="J207"/>
      <c r="K207"/>
      <c r="L207"/>
      <c r="M207"/>
      <c r="N207"/>
      <c r="O207"/>
      <c r="P207"/>
      <c r="Q207"/>
      <c r="R207"/>
    </row>
    <row r="208" spans="1:18" s="2" customFormat="1" x14ac:dyDescent="0.25">
      <c r="A208"/>
      <c r="B208"/>
      <c r="C208"/>
      <c r="D208"/>
      <c r="E208"/>
      <c r="G208"/>
      <c r="H208"/>
      <c r="I208"/>
      <c r="J208"/>
      <c r="K208"/>
      <c r="L208"/>
      <c r="M208"/>
      <c r="N208"/>
      <c r="O208"/>
      <c r="P208"/>
      <c r="Q208"/>
      <c r="R208"/>
    </row>
    <row r="209" spans="1:18" s="2" customFormat="1" x14ac:dyDescent="0.25">
      <c r="A209"/>
      <c r="B209"/>
      <c r="C209"/>
      <c r="D209"/>
      <c r="E209"/>
      <c r="G209"/>
      <c r="H209"/>
      <c r="I209"/>
      <c r="J209"/>
      <c r="K209"/>
      <c r="L209"/>
      <c r="M209"/>
      <c r="N209"/>
      <c r="O209"/>
      <c r="P209"/>
      <c r="Q209"/>
      <c r="R209"/>
    </row>
    <row r="210" spans="1:18" s="2" customFormat="1" x14ac:dyDescent="0.25">
      <c r="A210"/>
      <c r="B210"/>
      <c r="C210"/>
      <c r="D210"/>
      <c r="E210"/>
      <c r="G210"/>
      <c r="H210"/>
      <c r="I210"/>
      <c r="J210"/>
      <c r="K210"/>
      <c r="L210"/>
      <c r="M210"/>
      <c r="N210"/>
      <c r="O210"/>
      <c r="P210"/>
      <c r="Q210"/>
      <c r="R210"/>
    </row>
    <row r="211" spans="1:18" s="2" customFormat="1" x14ac:dyDescent="0.25">
      <c r="A211"/>
      <c r="B211"/>
      <c r="C211"/>
      <c r="D211"/>
      <c r="E211"/>
      <c r="G211"/>
      <c r="H211"/>
      <c r="I211"/>
      <c r="J211"/>
      <c r="K211"/>
      <c r="L211"/>
      <c r="M211"/>
      <c r="N211"/>
      <c r="O211"/>
      <c r="P211"/>
      <c r="Q211"/>
      <c r="R211"/>
    </row>
    <row r="212" spans="1:18" s="2" customFormat="1" x14ac:dyDescent="0.25">
      <c r="A212"/>
      <c r="B212"/>
      <c r="C212"/>
      <c r="D212"/>
      <c r="E212"/>
      <c r="G212"/>
      <c r="H212"/>
      <c r="I212"/>
      <c r="J212"/>
      <c r="K212"/>
      <c r="L212"/>
      <c r="M212"/>
      <c r="N212"/>
      <c r="O212"/>
      <c r="P212"/>
      <c r="Q212"/>
      <c r="R212"/>
    </row>
    <row r="213" spans="1:18" s="2" customFormat="1" x14ac:dyDescent="0.25">
      <c r="A213"/>
      <c r="B213"/>
      <c r="C213"/>
      <c r="D213"/>
      <c r="E213"/>
      <c r="G213"/>
      <c r="H213"/>
      <c r="I213"/>
      <c r="J213"/>
      <c r="K213"/>
      <c r="L213"/>
      <c r="M213"/>
      <c r="N213"/>
      <c r="O213"/>
      <c r="P213"/>
      <c r="Q213"/>
      <c r="R213"/>
    </row>
    <row r="214" spans="1:18" s="2" customFormat="1" x14ac:dyDescent="0.25">
      <c r="A214"/>
      <c r="B214"/>
      <c r="C214"/>
      <c r="D214"/>
      <c r="E214"/>
      <c r="G214"/>
      <c r="H214"/>
      <c r="I214"/>
      <c r="J214"/>
      <c r="K214"/>
      <c r="L214"/>
      <c r="M214"/>
      <c r="N214"/>
      <c r="O214"/>
      <c r="P214"/>
      <c r="Q214"/>
      <c r="R214"/>
    </row>
    <row r="215" spans="1:18" s="2" customFormat="1" x14ac:dyDescent="0.25">
      <c r="A215"/>
      <c r="B215"/>
      <c r="C215"/>
      <c r="D215"/>
      <c r="E215"/>
      <c r="G215"/>
      <c r="H215"/>
      <c r="I215"/>
      <c r="J215"/>
      <c r="K215"/>
      <c r="L215"/>
      <c r="M215"/>
      <c r="N215"/>
      <c r="O215"/>
      <c r="P215"/>
      <c r="Q215"/>
      <c r="R215"/>
    </row>
    <row r="216" spans="1:18" s="2" customFormat="1" x14ac:dyDescent="0.25">
      <c r="A216"/>
      <c r="B216"/>
      <c r="C216"/>
      <c r="D216"/>
      <c r="E216"/>
      <c r="G216"/>
      <c r="H216"/>
      <c r="I216"/>
      <c r="J216"/>
      <c r="K216"/>
      <c r="L216"/>
      <c r="M216"/>
      <c r="N216"/>
      <c r="O216"/>
      <c r="P216"/>
      <c r="Q216"/>
      <c r="R216"/>
    </row>
    <row r="217" spans="1:18" s="2" customFormat="1" x14ac:dyDescent="0.25">
      <c r="A217"/>
      <c r="B217"/>
      <c r="C217"/>
      <c r="D217"/>
      <c r="E217"/>
      <c r="G217"/>
      <c r="H217"/>
      <c r="I217"/>
      <c r="J217"/>
      <c r="K217"/>
      <c r="L217"/>
      <c r="M217"/>
      <c r="N217"/>
      <c r="O217"/>
      <c r="P217"/>
      <c r="Q217"/>
      <c r="R217"/>
    </row>
    <row r="218" spans="1:18" s="2" customFormat="1" x14ac:dyDescent="0.25">
      <c r="A218"/>
      <c r="B218"/>
      <c r="C218"/>
      <c r="D218"/>
      <c r="E218"/>
      <c r="G218"/>
      <c r="H218"/>
      <c r="I218"/>
      <c r="J218"/>
      <c r="K218"/>
      <c r="L218"/>
      <c r="M218"/>
      <c r="N218"/>
      <c r="O218"/>
      <c r="P218"/>
      <c r="Q218"/>
      <c r="R218"/>
    </row>
    <row r="219" spans="1:18" s="2" customFormat="1" x14ac:dyDescent="0.25">
      <c r="A219"/>
      <c r="B219"/>
      <c r="C219"/>
      <c r="D219"/>
      <c r="E219"/>
      <c r="G219"/>
      <c r="H219"/>
      <c r="I219"/>
      <c r="J219"/>
      <c r="K219"/>
      <c r="L219"/>
      <c r="M219"/>
      <c r="N219"/>
      <c r="O219"/>
      <c r="P219"/>
      <c r="Q219"/>
      <c r="R219"/>
    </row>
    <row r="220" spans="1:18" s="2" customFormat="1" x14ac:dyDescent="0.25">
      <c r="A220"/>
      <c r="B220"/>
      <c r="C220"/>
      <c r="D220"/>
      <c r="E220"/>
      <c r="G220"/>
      <c r="H220"/>
      <c r="I220"/>
      <c r="J220"/>
      <c r="K220"/>
      <c r="L220"/>
      <c r="M220"/>
      <c r="N220"/>
      <c r="O220"/>
      <c r="P220"/>
      <c r="Q220"/>
      <c r="R220"/>
    </row>
    <row r="221" spans="1:18" s="2" customFormat="1" x14ac:dyDescent="0.25">
      <c r="A221"/>
      <c r="B221"/>
      <c r="C221"/>
      <c r="D221"/>
      <c r="E221"/>
      <c r="G221"/>
      <c r="H221"/>
      <c r="I221"/>
      <c r="J221"/>
      <c r="K221"/>
      <c r="L221"/>
      <c r="M221"/>
      <c r="N221"/>
      <c r="O221"/>
      <c r="P221"/>
      <c r="Q221"/>
      <c r="R221"/>
    </row>
    <row r="222" spans="1:18" s="2" customFormat="1" x14ac:dyDescent="0.25">
      <c r="A222"/>
      <c r="B222"/>
      <c r="C222"/>
      <c r="D222"/>
      <c r="E222"/>
      <c r="G222"/>
      <c r="H222"/>
      <c r="I222"/>
      <c r="J222"/>
      <c r="K222"/>
      <c r="L222"/>
      <c r="M222"/>
      <c r="N222"/>
      <c r="O222"/>
      <c r="P222"/>
      <c r="Q222"/>
      <c r="R222"/>
    </row>
    <row r="223" spans="1:18" s="2" customFormat="1" x14ac:dyDescent="0.25">
      <c r="A223"/>
      <c r="B223"/>
      <c r="C223"/>
      <c r="D223"/>
      <c r="E223"/>
      <c r="G223"/>
      <c r="H223"/>
      <c r="I223"/>
      <c r="J223"/>
      <c r="K223"/>
      <c r="L223"/>
      <c r="M223"/>
      <c r="N223"/>
      <c r="O223"/>
      <c r="P223"/>
      <c r="Q223"/>
      <c r="R223"/>
    </row>
    <row r="224" spans="1:18" s="2" customFormat="1" x14ac:dyDescent="0.25">
      <c r="A224"/>
      <c r="B224"/>
      <c r="C224"/>
      <c r="D224"/>
      <c r="E224"/>
      <c r="G224"/>
      <c r="H224"/>
      <c r="I224"/>
      <c r="J224"/>
      <c r="K224"/>
      <c r="L224"/>
      <c r="M224"/>
      <c r="N224"/>
      <c r="O224"/>
      <c r="P224"/>
      <c r="Q224"/>
      <c r="R224"/>
    </row>
    <row r="225" spans="1:18" s="2" customFormat="1" x14ac:dyDescent="0.25">
      <c r="A225"/>
      <c r="B225"/>
      <c r="C225"/>
      <c r="D225"/>
      <c r="E225"/>
      <c r="G225"/>
      <c r="H225"/>
      <c r="I225"/>
      <c r="J225"/>
      <c r="K225"/>
      <c r="L225"/>
      <c r="M225"/>
      <c r="N225"/>
      <c r="O225"/>
      <c r="P225"/>
      <c r="Q225"/>
      <c r="R225"/>
    </row>
    <row r="226" spans="1:18" s="2" customFormat="1" x14ac:dyDescent="0.25">
      <c r="A226"/>
      <c r="B226"/>
      <c r="C226"/>
      <c r="D226"/>
      <c r="E226"/>
      <c r="G226"/>
      <c r="H226"/>
      <c r="I226"/>
      <c r="J226"/>
      <c r="K226"/>
      <c r="L226"/>
      <c r="M226"/>
      <c r="N226"/>
      <c r="O226"/>
      <c r="P226"/>
      <c r="Q226"/>
      <c r="R226"/>
    </row>
    <row r="227" spans="1:18" s="2" customFormat="1" x14ac:dyDescent="0.25">
      <c r="A227"/>
      <c r="B227"/>
      <c r="C227"/>
      <c r="D227"/>
      <c r="E227"/>
      <c r="G227"/>
      <c r="H227"/>
      <c r="I227"/>
      <c r="J227"/>
      <c r="K227"/>
      <c r="L227"/>
      <c r="M227"/>
      <c r="N227"/>
      <c r="O227"/>
      <c r="P227"/>
      <c r="Q227"/>
      <c r="R227"/>
    </row>
    <row r="228" spans="1:18" s="2" customFormat="1" x14ac:dyDescent="0.25">
      <c r="A228"/>
      <c r="B228"/>
      <c r="C228"/>
      <c r="D228"/>
      <c r="E228"/>
      <c r="G228"/>
      <c r="H228"/>
      <c r="I228"/>
      <c r="J228"/>
      <c r="K228"/>
      <c r="L228"/>
      <c r="M228"/>
      <c r="N228"/>
      <c r="O228"/>
      <c r="P228"/>
      <c r="Q228"/>
      <c r="R228"/>
    </row>
    <row r="229" spans="1:18" s="2" customFormat="1" x14ac:dyDescent="0.25">
      <c r="A229"/>
      <c r="B229"/>
      <c r="C229"/>
      <c r="D229"/>
      <c r="E229"/>
      <c r="G229"/>
      <c r="H229"/>
      <c r="I229"/>
      <c r="J229"/>
      <c r="K229"/>
      <c r="L229"/>
      <c r="M229"/>
      <c r="N229"/>
      <c r="O229"/>
      <c r="P229"/>
      <c r="Q229"/>
      <c r="R229"/>
    </row>
  </sheetData>
  <sheetProtection algorithmName="SHA-512" hashValue="bgF0Xxu5VHiInl9spFDuYQ1yCeDDZLPrpuh/FSLM3VgNNxz80Taci7XQzuI9nfjoCQdiYI2SwXqL4loZOgvqKQ==" saltValue="5oyUfBrdBecTNVXf6ES3kQ==" spinCount="100000" sheet="1" objects="1" scenarios="1" autoFilter="0" pivotTables="0"/>
  <mergeCells count="1">
    <mergeCell ref="A2:R2"/>
  </mergeCells>
  <pageMargins left="0.2" right="0.18" top="0.91666666666666663" bottom="0.75" header="0.3" footer="0.3"/>
  <pageSetup scale="69" orientation="landscape" horizontalDpi="1200" verticalDpi="1200" r:id="rId1"/>
  <headerFooter>
    <oddHeader>&amp;C&amp;"-,Bold"&amp;14Summary Table Report&amp;R&amp;G</oddHeader>
    <oddFooter>&amp;LMSY4_STR047</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11"/>
  <sheetViews>
    <sheetView showGridLines="0" view="pageLayout" zoomScaleNormal="100" workbookViewId="0">
      <selection activeCell="E18" sqref="E18"/>
    </sheetView>
  </sheetViews>
  <sheetFormatPr defaultRowHeight="15" x14ac:dyDescent="0.25"/>
  <cols>
    <col min="1" max="1" width="17.28515625" customWidth="1"/>
    <col min="2" max="2" width="25.28515625" customWidth="1"/>
    <col min="3" max="3" width="17.85546875" customWidth="1"/>
    <col min="4" max="5" width="17.85546875" style="15" customWidth="1"/>
    <col min="6" max="6" width="9.140625" style="2" customWidth="1"/>
  </cols>
  <sheetData>
    <row r="1" spans="1:5" ht="15.75" thickBot="1" x14ac:dyDescent="0.3"/>
    <row r="2" spans="1:5" x14ac:dyDescent="0.25">
      <c r="A2" s="157" t="str">
        <f>CONCATENATE("Table 12. Days Supplied per ", B4, " Dispensing by Year and Age Group")</f>
        <v>Table 12. Days Supplied per DARIFENACIN HYDROBROMIDE Dispensing by Year and Age Group</v>
      </c>
      <c r="B2" s="158"/>
      <c r="C2" s="158"/>
      <c r="D2" s="158"/>
      <c r="E2" s="159"/>
    </row>
    <row r="3" spans="1:5" ht="15.75" thickBot="1" x14ac:dyDescent="0.3">
      <c r="A3" s="11"/>
      <c r="B3" s="12"/>
      <c r="C3" s="12"/>
      <c r="D3" s="39"/>
      <c r="E3" s="37"/>
    </row>
    <row r="4" spans="1:5" ht="28.5" customHeight="1" x14ac:dyDescent="0.25">
      <c r="A4" s="91" t="s">
        <v>10</v>
      </c>
      <c r="B4" s="71" t="s">
        <v>3</v>
      </c>
      <c r="C4" s="151" t="s">
        <v>69</v>
      </c>
      <c r="D4" s="175"/>
      <c r="E4" s="160"/>
    </row>
    <row r="5" spans="1:5" x14ac:dyDescent="0.25">
      <c r="A5" s="6"/>
      <c r="B5" s="7"/>
      <c r="C5" s="7"/>
      <c r="D5" s="17"/>
      <c r="E5" s="38"/>
    </row>
    <row r="6" spans="1:5" x14ac:dyDescent="0.25">
      <c r="A6" s="125" t="s">
        <v>17</v>
      </c>
      <c r="B6" s="125" t="s">
        <v>64</v>
      </c>
      <c r="C6" s="101"/>
      <c r="D6" s="101"/>
      <c r="E6" s="126"/>
    </row>
    <row r="7" spans="1:5" x14ac:dyDescent="0.25">
      <c r="A7" s="67" t="s">
        <v>8</v>
      </c>
      <c r="B7" s="80" t="s">
        <v>2</v>
      </c>
      <c r="C7" s="81" t="s">
        <v>4</v>
      </c>
      <c r="D7" s="81" t="s">
        <v>5</v>
      </c>
      <c r="E7" s="82" t="s">
        <v>6</v>
      </c>
    </row>
    <row r="8" spans="1:5" x14ac:dyDescent="0.25">
      <c r="A8" s="65">
        <v>2000</v>
      </c>
      <c r="B8" s="135" t="s">
        <v>21</v>
      </c>
      <c r="C8" s="136" t="s">
        <v>21</v>
      </c>
      <c r="D8" s="136" t="s">
        <v>21</v>
      </c>
      <c r="E8" s="137" t="s">
        <v>21</v>
      </c>
    </row>
    <row r="9" spans="1:5" x14ac:dyDescent="0.25">
      <c r="A9" s="89">
        <v>2001</v>
      </c>
      <c r="B9" s="138" t="s">
        <v>21</v>
      </c>
      <c r="C9" s="139" t="s">
        <v>21</v>
      </c>
      <c r="D9" s="139" t="s">
        <v>21</v>
      </c>
      <c r="E9" s="140" t="s">
        <v>21</v>
      </c>
    </row>
    <row r="10" spans="1:5" x14ac:dyDescent="0.25">
      <c r="A10" s="89">
        <v>2002</v>
      </c>
      <c r="B10" s="138" t="s">
        <v>21</v>
      </c>
      <c r="C10" s="139" t="s">
        <v>21</v>
      </c>
      <c r="D10" s="139" t="s">
        <v>21</v>
      </c>
      <c r="E10" s="140" t="s">
        <v>21</v>
      </c>
    </row>
    <row r="11" spans="1:5" x14ac:dyDescent="0.25">
      <c r="A11" s="89">
        <v>2003</v>
      </c>
      <c r="B11" s="138" t="s">
        <v>21</v>
      </c>
      <c r="C11" s="139" t="s">
        <v>21</v>
      </c>
      <c r="D11" s="139" t="s">
        <v>21</v>
      </c>
      <c r="E11" s="140" t="s">
        <v>21</v>
      </c>
    </row>
    <row r="12" spans="1:5" x14ac:dyDescent="0.25">
      <c r="A12" s="89">
        <v>2004</v>
      </c>
      <c r="B12" s="138" t="s">
        <v>21</v>
      </c>
      <c r="C12" s="139" t="s">
        <v>21</v>
      </c>
      <c r="D12" s="139" t="s">
        <v>21</v>
      </c>
      <c r="E12" s="140" t="s">
        <v>21</v>
      </c>
    </row>
    <row r="13" spans="1:5" x14ac:dyDescent="0.25">
      <c r="A13" s="89">
        <v>2005</v>
      </c>
      <c r="B13" s="96">
        <v>30</v>
      </c>
      <c r="C13" s="15">
        <v>37</v>
      </c>
      <c r="D13" s="15">
        <v>34.94864864864865</v>
      </c>
      <c r="E13" s="97">
        <v>33.003058103975533</v>
      </c>
    </row>
    <row r="14" spans="1:5" x14ac:dyDescent="0.25">
      <c r="A14" s="89">
        <v>2006</v>
      </c>
      <c r="B14" s="96">
        <v>36.360869565217392</v>
      </c>
      <c r="C14" s="15">
        <v>36.425843845891578</v>
      </c>
      <c r="D14" s="15">
        <v>39.366549360992778</v>
      </c>
      <c r="E14" s="97">
        <v>36.638758314855878</v>
      </c>
    </row>
    <row r="15" spans="1:5" x14ac:dyDescent="0.25">
      <c r="A15" s="89">
        <v>2007</v>
      </c>
      <c r="B15" s="96">
        <v>33.614795918367349</v>
      </c>
      <c r="C15" s="15">
        <v>33.705851157857524</v>
      </c>
      <c r="D15" s="15">
        <v>35.91040274861615</v>
      </c>
      <c r="E15" s="97">
        <v>33.461765675479661</v>
      </c>
    </row>
    <row r="16" spans="1:5" x14ac:dyDescent="0.25">
      <c r="A16" s="89">
        <v>2008</v>
      </c>
      <c r="B16" s="96">
        <v>34.45216400911162</v>
      </c>
      <c r="C16" s="15">
        <v>33.598439550823976</v>
      </c>
      <c r="D16" s="15">
        <v>37.318816518929175</v>
      </c>
      <c r="E16" s="97">
        <v>35.997531590297456</v>
      </c>
    </row>
    <row r="17" spans="1:5" x14ac:dyDescent="0.25">
      <c r="A17" s="89">
        <v>2009</v>
      </c>
      <c r="B17" s="96">
        <v>34.386479591836732</v>
      </c>
      <c r="C17" s="15">
        <v>34.406356037407932</v>
      </c>
      <c r="D17" s="15">
        <v>38.418931259249931</v>
      </c>
      <c r="E17" s="97">
        <v>38.043823105271592</v>
      </c>
    </row>
    <row r="18" spans="1:5" x14ac:dyDescent="0.25">
      <c r="A18" s="89">
        <v>2010</v>
      </c>
      <c r="B18" s="96">
        <v>33.237623762376238</v>
      </c>
      <c r="C18" s="15">
        <v>34.383479323691176</v>
      </c>
      <c r="D18" s="15">
        <v>38.847084117172805</v>
      </c>
      <c r="E18" s="97">
        <v>38.909969867111798</v>
      </c>
    </row>
    <row r="19" spans="1:5" x14ac:dyDescent="0.25">
      <c r="A19" s="89">
        <v>2011</v>
      </c>
      <c r="B19" s="96">
        <v>31.298387096774192</v>
      </c>
      <c r="C19" s="15">
        <v>34.911389036721658</v>
      </c>
      <c r="D19" s="15">
        <v>39.056479217603915</v>
      </c>
      <c r="E19" s="97">
        <v>39.563226012426632</v>
      </c>
    </row>
    <row r="20" spans="1:5" x14ac:dyDescent="0.25">
      <c r="A20" s="90">
        <v>2012</v>
      </c>
      <c r="B20" s="98">
        <v>31.540305010893245</v>
      </c>
      <c r="C20" s="99">
        <v>34.638495575221242</v>
      </c>
      <c r="D20" s="99">
        <v>39.325521692888842</v>
      </c>
      <c r="E20" s="100">
        <v>40.330830529484679</v>
      </c>
    </row>
    <row r="21" spans="1:5" x14ac:dyDescent="0.25">
      <c r="D21"/>
      <c r="E21"/>
    </row>
    <row r="22" spans="1:5" x14ac:dyDescent="0.25">
      <c r="D22"/>
      <c r="E22"/>
    </row>
    <row r="23" spans="1:5" x14ac:dyDescent="0.25">
      <c r="D23"/>
      <c r="E23"/>
    </row>
    <row r="24" spans="1:5" x14ac:dyDescent="0.25">
      <c r="D24"/>
      <c r="E24"/>
    </row>
    <row r="25" spans="1:5" x14ac:dyDescent="0.25">
      <c r="D25"/>
      <c r="E25"/>
    </row>
    <row r="26" spans="1:5" x14ac:dyDescent="0.25">
      <c r="D26"/>
      <c r="E26"/>
    </row>
    <row r="27" spans="1:5" x14ac:dyDescent="0.25">
      <c r="D27"/>
      <c r="E27"/>
    </row>
    <row r="28" spans="1:5" x14ac:dyDescent="0.25">
      <c r="D28"/>
      <c r="E28"/>
    </row>
    <row r="29" spans="1:5" x14ac:dyDescent="0.25">
      <c r="D29"/>
      <c r="E29"/>
    </row>
    <row r="30" spans="1:5" x14ac:dyDescent="0.25">
      <c r="D30"/>
      <c r="E30"/>
    </row>
    <row r="31" spans="1:5" x14ac:dyDescent="0.25">
      <c r="D31"/>
      <c r="E31"/>
    </row>
    <row r="32" spans="1:5" x14ac:dyDescent="0.25">
      <c r="D32"/>
      <c r="E32"/>
    </row>
    <row r="33" spans="4:5" x14ac:dyDescent="0.25">
      <c r="D33"/>
      <c r="E33"/>
    </row>
    <row r="34" spans="4:5" x14ac:dyDescent="0.25">
      <c r="D34"/>
      <c r="E34"/>
    </row>
    <row r="35" spans="4:5" x14ac:dyDescent="0.25">
      <c r="D35"/>
      <c r="E35"/>
    </row>
    <row r="36" spans="4:5" x14ac:dyDescent="0.25">
      <c r="D36"/>
      <c r="E36"/>
    </row>
    <row r="37" spans="4:5" x14ac:dyDescent="0.25">
      <c r="D37"/>
      <c r="E37"/>
    </row>
    <row r="38" spans="4:5" x14ac:dyDescent="0.25">
      <c r="D38"/>
      <c r="E38"/>
    </row>
    <row r="39" spans="4:5" x14ac:dyDescent="0.25">
      <c r="D39"/>
      <c r="E39"/>
    </row>
    <row r="40" spans="4:5" x14ac:dyDescent="0.25">
      <c r="D40"/>
      <c r="E40"/>
    </row>
    <row r="41" spans="4:5" x14ac:dyDescent="0.25">
      <c r="D41"/>
      <c r="E41"/>
    </row>
    <row r="42" spans="4:5" x14ac:dyDescent="0.25">
      <c r="D42"/>
      <c r="E42"/>
    </row>
    <row r="43" spans="4:5" x14ac:dyDescent="0.25">
      <c r="D43"/>
      <c r="E43"/>
    </row>
    <row r="44" spans="4:5" x14ac:dyDescent="0.25">
      <c r="D44"/>
      <c r="E44"/>
    </row>
    <row r="45" spans="4:5" x14ac:dyDescent="0.25">
      <c r="D45"/>
      <c r="E45"/>
    </row>
    <row r="46" spans="4:5" x14ac:dyDescent="0.25">
      <c r="D46"/>
      <c r="E46"/>
    </row>
    <row r="47" spans="4:5" x14ac:dyDescent="0.25">
      <c r="D47"/>
      <c r="E47"/>
    </row>
    <row r="48" spans="4:5" x14ac:dyDescent="0.25">
      <c r="D48"/>
      <c r="E48"/>
    </row>
    <row r="49" spans="4:5" x14ac:dyDescent="0.25">
      <c r="D49"/>
      <c r="E49"/>
    </row>
    <row r="50" spans="4:5" x14ac:dyDescent="0.25">
      <c r="D50"/>
      <c r="E50"/>
    </row>
    <row r="51" spans="4:5" x14ac:dyDescent="0.25">
      <c r="D51"/>
      <c r="E51"/>
    </row>
    <row r="52" spans="4:5" x14ac:dyDescent="0.25">
      <c r="D52"/>
      <c r="E52"/>
    </row>
    <row r="53" spans="4:5" x14ac:dyDescent="0.25">
      <c r="D53"/>
      <c r="E53"/>
    </row>
    <row r="54" spans="4:5" x14ac:dyDescent="0.25">
      <c r="D54"/>
      <c r="E54"/>
    </row>
    <row r="55" spans="4:5" x14ac:dyDescent="0.25">
      <c r="D55"/>
      <c r="E55"/>
    </row>
    <row r="56" spans="4:5" x14ac:dyDescent="0.25">
      <c r="D56"/>
      <c r="E56"/>
    </row>
    <row r="57" spans="4:5" x14ac:dyDescent="0.25">
      <c r="D57"/>
      <c r="E57"/>
    </row>
    <row r="58" spans="4:5" x14ac:dyDescent="0.25">
      <c r="D58"/>
      <c r="E58"/>
    </row>
    <row r="59" spans="4:5" x14ac:dyDescent="0.25">
      <c r="D59"/>
      <c r="E59"/>
    </row>
    <row r="60" spans="4:5" x14ac:dyDescent="0.25">
      <c r="D60"/>
      <c r="E60"/>
    </row>
    <row r="61" spans="4:5" x14ac:dyDescent="0.25">
      <c r="D61"/>
      <c r="E61"/>
    </row>
    <row r="62" spans="4:5" x14ac:dyDescent="0.25">
      <c r="D62"/>
      <c r="E62"/>
    </row>
    <row r="63" spans="4:5" x14ac:dyDescent="0.25">
      <c r="D63"/>
      <c r="E63"/>
    </row>
    <row r="64" spans="4:5" x14ac:dyDescent="0.25">
      <c r="D64"/>
      <c r="E64"/>
    </row>
    <row r="65" spans="4:5" x14ac:dyDescent="0.25">
      <c r="D65"/>
      <c r="E65"/>
    </row>
    <row r="66" spans="4:5" x14ac:dyDescent="0.25">
      <c r="D66"/>
      <c r="E66"/>
    </row>
    <row r="67" spans="4:5" x14ac:dyDescent="0.25">
      <c r="D67"/>
      <c r="E67"/>
    </row>
    <row r="68" spans="4:5" x14ac:dyDescent="0.25">
      <c r="D68"/>
      <c r="E68"/>
    </row>
    <row r="69" spans="4:5" x14ac:dyDescent="0.25">
      <c r="D69"/>
      <c r="E69"/>
    </row>
    <row r="70" spans="4:5" x14ac:dyDescent="0.25">
      <c r="D70"/>
      <c r="E70"/>
    </row>
    <row r="71" spans="4:5" x14ac:dyDescent="0.25">
      <c r="D71"/>
      <c r="E71"/>
    </row>
    <row r="72" spans="4:5" x14ac:dyDescent="0.25">
      <c r="D72"/>
      <c r="E72"/>
    </row>
    <row r="73" spans="4:5" x14ac:dyDescent="0.25">
      <c r="D73"/>
      <c r="E73"/>
    </row>
    <row r="74" spans="4:5" x14ac:dyDescent="0.25">
      <c r="D74"/>
      <c r="E74"/>
    </row>
    <row r="75" spans="4:5" x14ac:dyDescent="0.25">
      <c r="D75"/>
      <c r="E75"/>
    </row>
    <row r="76" spans="4:5" x14ac:dyDescent="0.25">
      <c r="D76"/>
      <c r="E76"/>
    </row>
    <row r="77" spans="4:5" x14ac:dyDescent="0.25">
      <c r="D77"/>
      <c r="E77"/>
    </row>
    <row r="78" spans="4:5" x14ac:dyDescent="0.25">
      <c r="D78"/>
      <c r="E78"/>
    </row>
    <row r="79" spans="4:5" x14ac:dyDescent="0.25">
      <c r="D79"/>
      <c r="E79"/>
    </row>
    <row r="80" spans="4:5" x14ac:dyDescent="0.25">
      <c r="D80"/>
      <c r="E80"/>
    </row>
    <row r="81" spans="4:5" x14ac:dyDescent="0.25">
      <c r="D81"/>
      <c r="E81"/>
    </row>
    <row r="82" spans="4:5" x14ac:dyDescent="0.25">
      <c r="D82"/>
      <c r="E82"/>
    </row>
    <row r="83" spans="4:5" x14ac:dyDescent="0.25">
      <c r="D83"/>
      <c r="E83"/>
    </row>
    <row r="84" spans="4:5" x14ac:dyDescent="0.25">
      <c r="D84"/>
      <c r="E84"/>
    </row>
    <row r="85" spans="4:5" x14ac:dyDescent="0.25">
      <c r="D85"/>
      <c r="E85"/>
    </row>
    <row r="86" spans="4:5" x14ac:dyDescent="0.25">
      <c r="D86"/>
      <c r="E86"/>
    </row>
    <row r="87" spans="4:5" x14ac:dyDescent="0.25">
      <c r="D87"/>
      <c r="E87"/>
    </row>
    <row r="88" spans="4:5" x14ac:dyDescent="0.25">
      <c r="D88"/>
      <c r="E88"/>
    </row>
    <row r="89" spans="4:5" x14ac:dyDescent="0.25">
      <c r="D89"/>
      <c r="E89"/>
    </row>
    <row r="90" spans="4:5" x14ac:dyDescent="0.25">
      <c r="D90"/>
      <c r="E90"/>
    </row>
    <row r="91" spans="4:5" x14ac:dyDescent="0.25">
      <c r="D91"/>
      <c r="E91"/>
    </row>
    <row r="92" spans="4:5" x14ac:dyDescent="0.25">
      <c r="D92"/>
      <c r="E92"/>
    </row>
    <row r="93" spans="4:5" x14ac:dyDescent="0.25">
      <c r="D93"/>
      <c r="E93"/>
    </row>
    <row r="94" spans="4:5" x14ac:dyDescent="0.25">
      <c r="D94"/>
      <c r="E94"/>
    </row>
    <row r="95" spans="4:5" x14ac:dyDescent="0.25">
      <c r="D95"/>
      <c r="E95"/>
    </row>
    <row r="96" spans="4:5" x14ac:dyDescent="0.25">
      <c r="D96"/>
      <c r="E96"/>
    </row>
    <row r="97" spans="4:5" x14ac:dyDescent="0.25">
      <c r="D97"/>
      <c r="E97"/>
    </row>
    <row r="98" spans="4:5" x14ac:dyDescent="0.25">
      <c r="D98"/>
      <c r="E98"/>
    </row>
    <row r="99" spans="4:5" x14ac:dyDescent="0.25">
      <c r="D99"/>
      <c r="E99"/>
    </row>
    <row r="100" spans="4:5" x14ac:dyDescent="0.25">
      <c r="D100"/>
      <c r="E100"/>
    </row>
    <row r="101" spans="4:5" x14ac:dyDescent="0.25">
      <c r="D101"/>
      <c r="E101"/>
    </row>
    <row r="102" spans="4:5" x14ac:dyDescent="0.25">
      <c r="D102"/>
      <c r="E102"/>
    </row>
    <row r="103" spans="4:5" x14ac:dyDescent="0.25">
      <c r="D103"/>
      <c r="E103"/>
    </row>
    <row r="104" spans="4:5" x14ac:dyDescent="0.25">
      <c r="D104"/>
      <c r="E104"/>
    </row>
    <row r="105" spans="4:5" x14ac:dyDescent="0.25">
      <c r="D105"/>
      <c r="E105"/>
    </row>
    <row r="106" spans="4:5" x14ac:dyDescent="0.25">
      <c r="D106"/>
      <c r="E106"/>
    </row>
    <row r="107" spans="4:5" x14ac:dyDescent="0.25">
      <c r="D107"/>
      <c r="E107"/>
    </row>
    <row r="108" spans="4:5" x14ac:dyDescent="0.25">
      <c r="D108"/>
      <c r="E108"/>
    </row>
    <row r="109" spans="4:5" x14ac:dyDescent="0.25">
      <c r="D109"/>
      <c r="E109"/>
    </row>
    <row r="110" spans="4:5" x14ac:dyDescent="0.25">
      <c r="D110"/>
      <c r="E110"/>
    </row>
    <row r="111" spans="4:5" x14ac:dyDescent="0.25">
      <c r="D111"/>
      <c r="E111"/>
    </row>
  </sheetData>
  <sheetProtection algorithmName="SHA-512" hashValue="WBibMbQP7j4RYCjYkh4nsp0d8bzN/KMkLdYKLEbLyV1dFA+IJrcu/FM3/jzVPqhJzAk/4ixkD0apiOhFB6NK7Q==" saltValue="teyeRObTixw7sfbOM51meA==" spinCount="100000" sheet="1" objects="1" scenarios="1" autoFilter="0" pivotTables="0"/>
  <mergeCells count="2">
    <mergeCell ref="A2:E2"/>
    <mergeCell ref="C4:E4"/>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9"/>
  <sheetViews>
    <sheetView showGridLines="0" view="pageLayout" zoomScaleNormal="100" workbookViewId="0">
      <selection activeCell="K32" sqref="K32"/>
    </sheetView>
  </sheetViews>
  <sheetFormatPr defaultRowHeight="15" x14ac:dyDescent="0.25"/>
  <cols>
    <col min="1" max="1" width="12.7109375" customWidth="1"/>
    <col min="2" max="2" width="25.28515625" customWidth="1"/>
    <col min="3" max="3" width="6.5703125" bestFit="1" customWidth="1"/>
    <col min="4" max="5" width="5.5703125" style="2" bestFit="1" customWidth="1"/>
    <col min="6" max="6" width="4" style="2" bestFit="1" customWidth="1"/>
    <col min="7" max="7" width="4" bestFit="1" customWidth="1"/>
    <col min="8" max="8" width="5.5703125" bestFit="1" customWidth="1"/>
    <col min="9" max="9" width="7.5703125" bestFit="1" customWidth="1"/>
    <col min="10" max="10" width="4" bestFit="1" customWidth="1"/>
    <col min="11" max="12" width="5.5703125" bestFit="1" customWidth="1"/>
    <col min="13" max="13" width="4" bestFit="1" customWidth="1"/>
    <col min="14" max="14" width="5.5703125" bestFit="1" customWidth="1"/>
    <col min="15" max="15" width="4" bestFit="1" customWidth="1"/>
    <col min="16" max="16" width="6.5703125" bestFit="1" customWidth="1"/>
    <col min="17" max="17" width="5.5703125" bestFit="1" customWidth="1"/>
    <col min="18" max="18" width="6.5703125" bestFit="1" customWidth="1"/>
  </cols>
  <sheetData>
    <row r="1" spans="1:18" ht="15.75" thickBot="1" x14ac:dyDescent="0.3"/>
    <row r="2" spans="1:18" x14ac:dyDescent="0.25">
      <c r="A2" s="162" t="str">
        <f>CONCATENATE("Figure 9. Days Supplied per ", 'Table 12'!B4, " Dispensing by Year and Age Group")</f>
        <v>Figure 9. Days Supplied per DARIFENACIN HYDROBROMIDE Dispensing by Year and Age Group</v>
      </c>
      <c r="B2" s="163"/>
      <c r="C2" s="163"/>
      <c r="D2" s="163"/>
      <c r="E2" s="163"/>
      <c r="F2" s="164"/>
      <c r="G2" s="164"/>
      <c r="H2" s="164"/>
      <c r="I2" s="164"/>
      <c r="J2" s="164"/>
      <c r="K2" s="164"/>
      <c r="L2" s="164"/>
      <c r="M2" s="164"/>
      <c r="N2" s="164"/>
      <c r="O2" s="164"/>
      <c r="P2" s="164"/>
      <c r="Q2" s="164"/>
      <c r="R2" s="165"/>
    </row>
    <row r="3" spans="1:18" x14ac:dyDescent="0.25">
      <c r="A3" s="1"/>
      <c r="B3" s="4"/>
      <c r="C3" s="4"/>
      <c r="D3" s="4"/>
      <c r="E3" s="4"/>
      <c r="F3" s="5"/>
      <c r="G3" s="4"/>
      <c r="H3" s="4"/>
      <c r="I3" s="4"/>
      <c r="J3" s="4"/>
      <c r="K3" s="4"/>
      <c r="L3" s="4"/>
      <c r="M3" s="4"/>
      <c r="N3" s="4"/>
      <c r="O3" s="4"/>
      <c r="P3" s="4"/>
      <c r="Q3" s="4"/>
      <c r="R3" s="35"/>
    </row>
    <row r="4" spans="1:18" x14ac:dyDescent="0.25">
      <c r="A4" s="1"/>
      <c r="B4" s="4"/>
      <c r="C4" s="4"/>
      <c r="D4" s="4"/>
      <c r="E4" s="4"/>
      <c r="F4" s="5"/>
      <c r="G4" s="4"/>
      <c r="H4" s="4"/>
      <c r="I4" s="4"/>
      <c r="J4" s="4"/>
      <c r="K4" s="4"/>
      <c r="L4" s="4"/>
      <c r="M4" s="4"/>
      <c r="N4" s="4"/>
      <c r="O4" s="4"/>
      <c r="P4" s="4"/>
      <c r="Q4" s="4"/>
      <c r="R4" s="35"/>
    </row>
    <row r="5" spans="1:18" x14ac:dyDescent="0.25">
      <c r="A5" s="1"/>
      <c r="B5" s="4"/>
      <c r="C5" s="4"/>
      <c r="D5" s="4"/>
      <c r="E5" s="4"/>
      <c r="F5" s="5"/>
      <c r="G5" s="4"/>
      <c r="H5" s="4"/>
      <c r="I5" s="4"/>
      <c r="J5" s="4"/>
      <c r="K5" s="4"/>
      <c r="L5" s="4"/>
      <c r="M5" s="4"/>
      <c r="N5" s="4"/>
      <c r="O5" s="4"/>
      <c r="P5" s="4"/>
      <c r="Q5" s="4"/>
      <c r="R5" s="35"/>
    </row>
    <row r="6" spans="1:18" x14ac:dyDescent="0.25">
      <c r="A6" s="1"/>
      <c r="B6" s="4"/>
      <c r="C6" s="4"/>
      <c r="D6" s="4"/>
      <c r="E6" s="4"/>
      <c r="F6" s="5"/>
      <c r="G6" s="4"/>
      <c r="H6" s="4"/>
      <c r="I6" s="4"/>
      <c r="J6" s="4"/>
      <c r="K6" s="4"/>
      <c r="L6" s="4"/>
      <c r="M6" s="4"/>
      <c r="N6" s="4"/>
      <c r="O6" s="4"/>
      <c r="P6" s="4"/>
      <c r="Q6" s="4"/>
      <c r="R6" s="35"/>
    </row>
    <row r="7" spans="1:18" x14ac:dyDescent="0.25">
      <c r="A7" s="1"/>
      <c r="B7" s="4"/>
      <c r="C7" s="4"/>
      <c r="D7" s="4"/>
      <c r="E7" s="4"/>
      <c r="F7" s="5"/>
      <c r="G7" s="4"/>
      <c r="H7" s="4"/>
      <c r="I7" s="4"/>
      <c r="J7" s="4"/>
      <c r="K7" s="4"/>
      <c r="L7" s="4"/>
      <c r="M7" s="4"/>
      <c r="N7" s="4"/>
      <c r="O7" s="4"/>
      <c r="P7" s="4"/>
      <c r="Q7" s="4"/>
      <c r="R7" s="35"/>
    </row>
    <row r="8" spans="1:18" x14ac:dyDescent="0.25">
      <c r="A8" s="1"/>
      <c r="B8" s="4"/>
      <c r="C8" s="4"/>
      <c r="D8" s="4"/>
      <c r="E8" s="4"/>
      <c r="F8" s="5"/>
      <c r="G8" s="4"/>
      <c r="H8" s="4"/>
      <c r="I8" s="4"/>
      <c r="J8" s="4"/>
      <c r="K8" s="4"/>
      <c r="L8" s="4"/>
      <c r="M8" s="4"/>
      <c r="N8" s="4"/>
      <c r="O8" s="4"/>
      <c r="P8" s="4"/>
      <c r="Q8" s="4"/>
      <c r="R8" s="35"/>
    </row>
    <row r="9" spans="1:18" x14ac:dyDescent="0.25">
      <c r="A9" s="1"/>
      <c r="B9" s="4"/>
      <c r="C9" s="4"/>
      <c r="D9" s="4"/>
      <c r="E9" s="4"/>
      <c r="F9" s="5"/>
      <c r="G9" s="4"/>
      <c r="H9" s="4"/>
      <c r="I9" s="4"/>
      <c r="J9" s="4"/>
      <c r="K9" s="4"/>
      <c r="L9" s="4"/>
      <c r="M9" s="4"/>
      <c r="N9" s="4"/>
      <c r="O9" s="4"/>
      <c r="P9" s="4"/>
      <c r="Q9" s="4"/>
      <c r="R9" s="35"/>
    </row>
    <row r="10" spans="1:18" s="2" customFormat="1" x14ac:dyDescent="0.25">
      <c r="A10" s="1"/>
      <c r="B10" s="4"/>
      <c r="C10" s="4"/>
      <c r="D10" s="4"/>
      <c r="E10" s="4"/>
      <c r="F10" s="5"/>
      <c r="G10" s="4"/>
      <c r="H10" s="4"/>
      <c r="I10" s="4"/>
      <c r="J10" s="4"/>
      <c r="K10" s="4"/>
      <c r="L10" s="4"/>
      <c r="M10" s="4"/>
      <c r="N10" s="4"/>
      <c r="O10" s="4"/>
      <c r="P10" s="4"/>
      <c r="Q10" s="4"/>
      <c r="R10" s="35"/>
    </row>
    <row r="11" spans="1:18" s="2" customFormat="1" x14ac:dyDescent="0.25">
      <c r="A11" s="1"/>
      <c r="B11" s="4"/>
      <c r="C11" s="4"/>
      <c r="D11" s="4"/>
      <c r="E11" s="4"/>
      <c r="F11" s="5"/>
      <c r="G11" s="4"/>
      <c r="H11" s="4"/>
      <c r="I11" s="4"/>
      <c r="J11" s="4"/>
      <c r="K11" s="4"/>
      <c r="L11" s="4"/>
      <c r="M11" s="4"/>
      <c r="N11" s="4"/>
      <c r="O11" s="4"/>
      <c r="P11" s="4"/>
      <c r="Q11" s="4"/>
      <c r="R11" s="35"/>
    </row>
    <row r="12" spans="1:18" s="2" customFormat="1" x14ac:dyDescent="0.25">
      <c r="A12" s="1"/>
      <c r="B12" s="4"/>
      <c r="C12" s="4"/>
      <c r="D12" s="4"/>
      <c r="E12" s="4"/>
      <c r="F12" s="5"/>
      <c r="G12" s="4"/>
      <c r="H12" s="4"/>
      <c r="I12" s="4"/>
      <c r="J12" s="4"/>
      <c r="K12" s="4"/>
      <c r="L12" s="4"/>
      <c r="M12" s="4"/>
      <c r="N12" s="4"/>
      <c r="O12" s="4"/>
      <c r="P12" s="4"/>
      <c r="Q12" s="4"/>
      <c r="R12" s="35"/>
    </row>
    <row r="13" spans="1:18" s="2" customFormat="1" x14ac:dyDescent="0.25">
      <c r="A13" s="1"/>
      <c r="B13" s="4"/>
      <c r="C13" s="4"/>
      <c r="D13" s="4"/>
      <c r="E13" s="4"/>
      <c r="F13" s="5"/>
      <c r="G13" s="4"/>
      <c r="H13" s="4"/>
      <c r="I13" s="4"/>
      <c r="J13" s="4"/>
      <c r="K13" s="4"/>
      <c r="L13" s="4"/>
      <c r="M13" s="4"/>
      <c r="N13" s="4"/>
      <c r="O13" s="4"/>
      <c r="P13" s="4"/>
      <c r="Q13" s="4"/>
      <c r="R13" s="35"/>
    </row>
    <row r="14" spans="1:18" s="2" customFormat="1" x14ac:dyDescent="0.25">
      <c r="A14" s="1"/>
      <c r="B14" s="4"/>
      <c r="C14" s="4"/>
      <c r="D14" s="4"/>
      <c r="E14" s="4"/>
      <c r="F14" s="5"/>
      <c r="G14" s="4"/>
      <c r="H14" s="4"/>
      <c r="I14" s="4"/>
      <c r="J14" s="4"/>
      <c r="K14" s="4"/>
      <c r="L14" s="4"/>
      <c r="M14" s="4"/>
      <c r="N14" s="4"/>
      <c r="O14" s="4"/>
      <c r="P14" s="4"/>
      <c r="Q14" s="4"/>
      <c r="R14" s="35"/>
    </row>
    <row r="15" spans="1:18" s="2" customFormat="1" x14ac:dyDescent="0.25">
      <c r="A15" s="1"/>
      <c r="B15" s="4"/>
      <c r="C15" s="4"/>
      <c r="D15" s="4"/>
      <c r="E15" s="4"/>
      <c r="F15" s="5"/>
      <c r="G15" s="4"/>
      <c r="H15" s="4"/>
      <c r="I15" s="4"/>
      <c r="J15" s="4"/>
      <c r="K15" s="4"/>
      <c r="L15" s="4"/>
      <c r="M15" s="4"/>
      <c r="N15" s="4"/>
      <c r="O15" s="4"/>
      <c r="P15" s="4"/>
      <c r="Q15" s="4"/>
      <c r="R15" s="35"/>
    </row>
    <row r="16" spans="1:18" s="2" customFormat="1" x14ac:dyDescent="0.25">
      <c r="A16" s="1"/>
      <c r="B16" s="4"/>
      <c r="C16" s="4"/>
      <c r="D16" s="4"/>
      <c r="E16" s="4"/>
      <c r="F16" s="5"/>
      <c r="G16" s="4"/>
      <c r="H16" s="4"/>
      <c r="I16" s="4"/>
      <c r="J16" s="4"/>
      <c r="K16" s="4"/>
      <c r="L16" s="4"/>
      <c r="M16" s="4"/>
      <c r="N16" s="4"/>
      <c r="O16" s="4"/>
      <c r="P16" s="4"/>
      <c r="Q16" s="4"/>
      <c r="R16" s="35"/>
    </row>
    <row r="17" spans="1:18" s="2" customFormat="1" x14ac:dyDescent="0.25">
      <c r="A17" s="1"/>
      <c r="B17" s="4"/>
      <c r="C17" s="4"/>
      <c r="D17" s="4"/>
      <c r="E17" s="4"/>
      <c r="F17" s="5"/>
      <c r="G17" s="4"/>
      <c r="H17" s="4"/>
      <c r="I17" s="4"/>
      <c r="J17" s="4"/>
      <c r="K17" s="4"/>
      <c r="L17" s="4"/>
      <c r="M17" s="4"/>
      <c r="N17" s="4"/>
      <c r="O17" s="4"/>
      <c r="P17" s="4"/>
      <c r="Q17" s="4"/>
      <c r="R17" s="35"/>
    </row>
    <row r="18" spans="1:18" s="2" customFormat="1" x14ac:dyDescent="0.25">
      <c r="A18" s="1"/>
      <c r="B18" s="4"/>
      <c r="C18" s="4"/>
      <c r="D18" s="4"/>
      <c r="E18" s="4"/>
      <c r="F18" s="5"/>
      <c r="G18" s="4"/>
      <c r="H18" s="4"/>
      <c r="I18" s="4"/>
      <c r="J18" s="4"/>
      <c r="K18" s="4"/>
      <c r="L18" s="4"/>
      <c r="M18" s="4"/>
      <c r="N18" s="4"/>
      <c r="O18" s="4"/>
      <c r="P18" s="4"/>
      <c r="Q18" s="4"/>
      <c r="R18" s="35"/>
    </row>
    <row r="19" spans="1:18" s="2" customFormat="1" x14ac:dyDescent="0.25">
      <c r="A19" s="1"/>
      <c r="B19" s="4"/>
      <c r="C19" s="4"/>
      <c r="D19" s="4"/>
      <c r="E19" s="4"/>
      <c r="F19" s="5"/>
      <c r="G19" s="4"/>
      <c r="H19" s="4"/>
      <c r="I19" s="4"/>
      <c r="J19" s="4"/>
      <c r="K19" s="4"/>
      <c r="L19" s="4"/>
      <c r="M19" s="4"/>
      <c r="N19" s="4"/>
      <c r="O19" s="4"/>
      <c r="P19" s="4"/>
      <c r="Q19" s="4"/>
      <c r="R19" s="35"/>
    </row>
    <row r="20" spans="1:18" s="2" customFormat="1" x14ac:dyDescent="0.25">
      <c r="A20" s="1"/>
      <c r="B20" s="4"/>
      <c r="C20" s="4"/>
      <c r="D20" s="4"/>
      <c r="E20" s="4"/>
      <c r="F20" s="5"/>
      <c r="G20" s="4"/>
      <c r="H20" s="4"/>
      <c r="I20" s="4"/>
      <c r="J20" s="4"/>
      <c r="K20" s="4"/>
      <c r="L20" s="4"/>
      <c r="M20" s="4"/>
      <c r="N20" s="4"/>
      <c r="O20" s="4"/>
      <c r="P20" s="4"/>
      <c r="Q20" s="4"/>
      <c r="R20" s="35"/>
    </row>
    <row r="21" spans="1:18" s="2" customFormat="1" x14ac:dyDescent="0.25">
      <c r="A21" s="1"/>
      <c r="B21" s="4"/>
      <c r="C21" s="4"/>
      <c r="D21" s="4"/>
      <c r="E21" s="4"/>
      <c r="F21" s="5"/>
      <c r="G21" s="4"/>
      <c r="H21" s="4"/>
      <c r="I21" s="4"/>
      <c r="J21" s="4"/>
      <c r="K21" s="4"/>
      <c r="L21" s="4"/>
      <c r="M21" s="4"/>
      <c r="N21" s="4"/>
      <c r="O21" s="4"/>
      <c r="P21" s="4"/>
      <c r="Q21" s="4"/>
      <c r="R21" s="35"/>
    </row>
    <row r="22" spans="1:18" s="2" customFormat="1" x14ac:dyDescent="0.25">
      <c r="A22" s="1"/>
      <c r="B22" s="4"/>
      <c r="C22" s="4"/>
      <c r="D22" s="4"/>
      <c r="E22" s="4"/>
      <c r="F22" s="5"/>
      <c r="G22" s="4"/>
      <c r="H22" s="4"/>
      <c r="I22" s="4"/>
      <c r="J22" s="4"/>
      <c r="K22" s="4"/>
      <c r="L22" s="4"/>
      <c r="M22" s="4"/>
      <c r="N22" s="4"/>
      <c r="O22" s="4"/>
      <c r="P22" s="4"/>
      <c r="Q22" s="4"/>
      <c r="R22" s="35"/>
    </row>
    <row r="23" spans="1:18" s="2" customFormat="1" x14ac:dyDescent="0.25">
      <c r="A23" s="1"/>
      <c r="B23" s="4"/>
      <c r="C23" s="4"/>
      <c r="D23" s="4"/>
      <c r="E23" s="4"/>
      <c r="F23" s="5"/>
      <c r="G23" s="4"/>
      <c r="H23" s="4"/>
      <c r="I23" s="4"/>
      <c r="J23" s="4"/>
      <c r="K23" s="4"/>
      <c r="L23" s="4"/>
      <c r="M23" s="4"/>
      <c r="N23" s="4"/>
      <c r="O23" s="4"/>
      <c r="P23" s="4"/>
      <c r="Q23" s="4"/>
      <c r="R23" s="35"/>
    </row>
    <row r="24" spans="1:18" s="2" customFormat="1" x14ac:dyDescent="0.25">
      <c r="A24" s="1"/>
      <c r="B24" s="4"/>
      <c r="C24" s="4"/>
      <c r="D24" s="4"/>
      <c r="E24" s="4"/>
      <c r="F24" s="5"/>
      <c r="G24" s="4"/>
      <c r="H24" s="4"/>
      <c r="I24" s="4"/>
      <c r="J24" s="4"/>
      <c r="K24" s="4"/>
      <c r="L24" s="4"/>
      <c r="M24" s="4"/>
      <c r="N24" s="4"/>
      <c r="O24" s="4"/>
      <c r="P24" s="4"/>
      <c r="Q24" s="4"/>
      <c r="R24" s="35"/>
    </row>
    <row r="25" spans="1:18" s="2" customFormat="1" x14ac:dyDescent="0.25">
      <c r="A25" s="1"/>
      <c r="B25" s="4"/>
      <c r="C25" s="4"/>
      <c r="D25" s="4"/>
      <c r="E25" s="4"/>
      <c r="F25" s="5"/>
      <c r="G25" s="4"/>
      <c r="H25" s="4"/>
      <c r="I25" s="4"/>
      <c r="J25" s="4"/>
      <c r="K25" s="4"/>
      <c r="L25" s="4"/>
      <c r="M25" s="4"/>
      <c r="N25" s="4"/>
      <c r="O25" s="4"/>
      <c r="P25" s="4"/>
      <c r="Q25" s="4"/>
      <c r="R25" s="35"/>
    </row>
    <row r="26" spans="1:18" s="2" customFormat="1" x14ac:dyDescent="0.25">
      <c r="A26" s="1"/>
      <c r="B26" s="4"/>
      <c r="C26" s="4"/>
      <c r="D26" s="4"/>
      <c r="E26" s="4"/>
      <c r="F26" s="5"/>
      <c r="G26" s="4"/>
      <c r="H26" s="4"/>
      <c r="I26" s="4"/>
      <c r="J26" s="4"/>
      <c r="K26" s="4"/>
      <c r="L26" s="4"/>
      <c r="M26" s="4"/>
      <c r="N26" s="4"/>
      <c r="O26" s="4"/>
      <c r="P26" s="4"/>
      <c r="Q26" s="4"/>
      <c r="R26" s="35"/>
    </row>
    <row r="27" spans="1:18" s="2" customFormat="1" x14ac:dyDescent="0.25">
      <c r="A27" s="6"/>
      <c r="B27" s="7"/>
      <c r="C27" s="7"/>
      <c r="D27" s="7"/>
      <c r="E27" s="7"/>
      <c r="F27" s="8"/>
      <c r="G27" s="7"/>
      <c r="H27" s="7"/>
      <c r="I27" s="7"/>
      <c r="J27" s="7"/>
      <c r="K27" s="7"/>
      <c r="L27" s="7"/>
      <c r="M27" s="7"/>
      <c r="N27" s="7"/>
      <c r="O27" s="7"/>
      <c r="P27" s="7"/>
      <c r="Q27" s="7"/>
      <c r="R27" s="36"/>
    </row>
    <row r="28" spans="1:18" s="2" customFormat="1" x14ac:dyDescent="0.25">
      <c r="A28"/>
      <c r="B28"/>
      <c r="C28"/>
      <c r="D28"/>
      <c r="E28"/>
      <c r="G28"/>
      <c r="H28"/>
      <c r="I28"/>
      <c r="J28"/>
      <c r="K28"/>
      <c r="L28"/>
      <c r="M28"/>
      <c r="N28"/>
      <c r="O28"/>
      <c r="P28"/>
      <c r="Q28"/>
      <c r="R28"/>
    </row>
    <row r="29" spans="1:18" s="2" customFormat="1" x14ac:dyDescent="0.25">
      <c r="A29"/>
      <c r="B29"/>
      <c r="C29"/>
      <c r="D29"/>
      <c r="E29"/>
      <c r="G29"/>
      <c r="H29"/>
      <c r="I29"/>
      <c r="J29"/>
      <c r="K29"/>
      <c r="L29"/>
      <c r="M29"/>
      <c r="N29"/>
      <c r="O29"/>
      <c r="P29"/>
      <c r="Q29"/>
      <c r="R29"/>
    </row>
    <row r="30" spans="1:18" s="2" customFormat="1" x14ac:dyDescent="0.25">
      <c r="A30"/>
      <c r="B30"/>
      <c r="C30"/>
      <c r="D30"/>
      <c r="E30"/>
      <c r="G30"/>
      <c r="H30"/>
      <c r="I30"/>
      <c r="J30"/>
      <c r="K30"/>
      <c r="L30"/>
      <c r="M30"/>
      <c r="N30"/>
      <c r="O30"/>
      <c r="P30"/>
      <c r="Q30"/>
      <c r="R30"/>
    </row>
    <row r="31" spans="1:18" s="2" customFormat="1" x14ac:dyDescent="0.25">
      <c r="A31"/>
      <c r="B31"/>
      <c r="C31"/>
      <c r="D31"/>
      <c r="E31"/>
      <c r="G31"/>
      <c r="H31"/>
      <c r="I31"/>
      <c r="J31"/>
      <c r="K31"/>
      <c r="L31"/>
      <c r="M31"/>
      <c r="N31"/>
      <c r="O31"/>
      <c r="P31"/>
      <c r="Q31"/>
      <c r="R31"/>
    </row>
    <row r="32" spans="1:18" s="2" customFormat="1" x14ac:dyDescent="0.25">
      <c r="A32"/>
      <c r="B32"/>
      <c r="C32"/>
      <c r="D32"/>
      <c r="E32"/>
      <c r="G32"/>
      <c r="H32"/>
      <c r="I32"/>
      <c r="J32"/>
      <c r="K32"/>
      <c r="L32"/>
      <c r="M32"/>
      <c r="N32"/>
      <c r="O32"/>
      <c r="P32"/>
      <c r="Q32"/>
      <c r="R32"/>
    </row>
    <row r="33" spans="1:18" s="2" customFormat="1" x14ac:dyDescent="0.25">
      <c r="A33"/>
      <c r="B33"/>
      <c r="C33"/>
      <c r="D33"/>
      <c r="E33"/>
      <c r="G33"/>
      <c r="H33"/>
      <c r="I33"/>
      <c r="J33"/>
      <c r="K33"/>
      <c r="L33"/>
      <c r="M33"/>
      <c r="N33"/>
      <c r="O33"/>
      <c r="P33"/>
      <c r="Q33"/>
      <c r="R33"/>
    </row>
    <row r="34" spans="1:18" s="2" customFormat="1" x14ac:dyDescent="0.25">
      <c r="A34"/>
      <c r="B34"/>
      <c r="C34"/>
      <c r="D34"/>
      <c r="E34"/>
      <c r="G34"/>
      <c r="H34"/>
      <c r="I34"/>
      <c r="J34"/>
      <c r="K34"/>
      <c r="L34"/>
      <c r="M34"/>
      <c r="N34"/>
      <c r="O34"/>
      <c r="P34"/>
      <c r="Q34"/>
      <c r="R34"/>
    </row>
    <row r="35" spans="1:18" s="2" customFormat="1" x14ac:dyDescent="0.25">
      <c r="A35"/>
      <c r="B35"/>
      <c r="C35"/>
      <c r="D35"/>
      <c r="E35"/>
      <c r="G35"/>
      <c r="H35"/>
      <c r="I35"/>
      <c r="J35"/>
      <c r="K35"/>
      <c r="L35"/>
      <c r="M35"/>
      <c r="N35"/>
      <c r="O35"/>
      <c r="P35"/>
      <c r="Q35"/>
      <c r="R35"/>
    </row>
    <row r="36" spans="1:18" s="2" customFormat="1" x14ac:dyDescent="0.25">
      <c r="A36"/>
      <c r="B36"/>
      <c r="C36"/>
      <c r="D36"/>
      <c r="E36"/>
      <c r="G36"/>
      <c r="H36"/>
      <c r="I36"/>
      <c r="J36"/>
      <c r="K36"/>
      <c r="L36"/>
      <c r="M36"/>
      <c r="N36"/>
      <c r="O36"/>
      <c r="P36"/>
      <c r="Q36"/>
      <c r="R36"/>
    </row>
    <row r="37" spans="1:18" s="2" customFormat="1" x14ac:dyDescent="0.25">
      <c r="A37"/>
      <c r="B37"/>
      <c r="C37"/>
      <c r="D37"/>
      <c r="E37"/>
      <c r="G37"/>
      <c r="H37"/>
      <c r="I37"/>
      <c r="J37"/>
      <c r="K37"/>
      <c r="L37"/>
      <c r="M37"/>
      <c r="N37"/>
      <c r="O37"/>
      <c r="P37"/>
      <c r="Q37"/>
      <c r="R37"/>
    </row>
    <row r="38" spans="1:18" s="2" customFormat="1" x14ac:dyDescent="0.25">
      <c r="A38"/>
      <c r="B38"/>
      <c r="C38"/>
      <c r="D38"/>
      <c r="E38"/>
      <c r="G38"/>
      <c r="H38"/>
      <c r="I38"/>
      <c r="J38"/>
      <c r="K38"/>
      <c r="L38"/>
      <c r="M38"/>
      <c r="N38"/>
      <c r="O38"/>
      <c r="P38"/>
      <c r="Q38"/>
      <c r="R38"/>
    </row>
    <row r="39" spans="1:18" s="2" customFormat="1" x14ac:dyDescent="0.25">
      <c r="A39"/>
      <c r="B39"/>
      <c r="C39"/>
      <c r="D39"/>
      <c r="E39"/>
      <c r="G39"/>
      <c r="H39"/>
      <c r="I39"/>
      <c r="J39"/>
      <c r="K39"/>
      <c r="L39"/>
      <c r="M39"/>
      <c r="N39"/>
      <c r="O39"/>
      <c r="P39"/>
      <c r="Q39"/>
      <c r="R39"/>
    </row>
    <row r="40" spans="1:18" s="2" customFormat="1" x14ac:dyDescent="0.25">
      <c r="A40"/>
      <c r="B40"/>
      <c r="C40"/>
      <c r="D40"/>
      <c r="E40"/>
      <c r="G40"/>
      <c r="H40"/>
      <c r="I40"/>
      <c r="J40"/>
      <c r="K40"/>
      <c r="L40"/>
      <c r="M40"/>
      <c r="N40"/>
      <c r="O40"/>
      <c r="P40"/>
      <c r="Q40"/>
      <c r="R40"/>
    </row>
    <row r="41" spans="1:18" s="2" customFormat="1" x14ac:dyDescent="0.25">
      <c r="A41"/>
      <c r="B41"/>
      <c r="C41"/>
      <c r="D41"/>
      <c r="E41"/>
      <c r="G41"/>
      <c r="H41"/>
      <c r="I41"/>
      <c r="J41"/>
      <c r="K41"/>
      <c r="L41"/>
      <c r="M41"/>
      <c r="N41"/>
      <c r="O41"/>
      <c r="P41"/>
      <c r="Q41"/>
      <c r="R41"/>
    </row>
    <row r="42" spans="1:18" s="2" customFormat="1" x14ac:dyDescent="0.25">
      <c r="A42"/>
      <c r="B42"/>
      <c r="C42"/>
      <c r="D42"/>
      <c r="E42"/>
      <c r="G42"/>
      <c r="H42"/>
      <c r="I42"/>
      <c r="J42"/>
      <c r="K42"/>
      <c r="L42"/>
      <c r="M42"/>
      <c r="N42"/>
      <c r="O42"/>
      <c r="P42"/>
      <c r="Q42"/>
      <c r="R42"/>
    </row>
    <row r="43" spans="1:18" s="2" customFormat="1" x14ac:dyDescent="0.25">
      <c r="A43"/>
      <c r="B43"/>
      <c r="C43"/>
      <c r="D43"/>
      <c r="E43"/>
      <c r="G43"/>
      <c r="H43"/>
      <c r="I43"/>
      <c r="J43"/>
      <c r="K43"/>
      <c r="L43"/>
      <c r="M43"/>
      <c r="N43"/>
      <c r="O43"/>
      <c r="P43"/>
      <c r="Q43"/>
      <c r="R43"/>
    </row>
    <row r="44" spans="1:18" s="2" customFormat="1" x14ac:dyDescent="0.25">
      <c r="A44"/>
      <c r="B44"/>
      <c r="C44"/>
      <c r="D44"/>
      <c r="E44"/>
      <c r="G44"/>
      <c r="H44"/>
      <c r="I44"/>
      <c r="J44"/>
      <c r="K44"/>
      <c r="L44"/>
      <c r="M44"/>
      <c r="N44"/>
      <c r="O44"/>
      <c r="P44"/>
      <c r="Q44"/>
      <c r="R44"/>
    </row>
    <row r="45" spans="1:18" s="2" customFormat="1" x14ac:dyDescent="0.25">
      <c r="A45"/>
      <c r="B45"/>
      <c r="C45"/>
      <c r="D45"/>
      <c r="E45"/>
      <c r="G45"/>
      <c r="H45"/>
      <c r="I45"/>
      <c r="J45"/>
      <c r="K45"/>
      <c r="L45"/>
      <c r="M45"/>
      <c r="N45"/>
      <c r="O45"/>
      <c r="P45"/>
      <c r="Q45"/>
      <c r="R45"/>
    </row>
    <row r="46" spans="1:18" s="2" customFormat="1" x14ac:dyDescent="0.25">
      <c r="A46"/>
      <c r="B46"/>
      <c r="C46"/>
      <c r="D46"/>
      <c r="E46"/>
      <c r="G46"/>
      <c r="H46"/>
      <c r="I46"/>
      <c r="J46"/>
      <c r="K46"/>
      <c r="L46"/>
      <c r="M46"/>
      <c r="N46"/>
      <c r="O46"/>
      <c r="P46"/>
      <c r="Q46"/>
      <c r="R46"/>
    </row>
    <row r="47" spans="1:18" s="2" customFormat="1" x14ac:dyDescent="0.25">
      <c r="A47"/>
      <c r="B47"/>
      <c r="C47"/>
      <c r="D47"/>
      <c r="E47"/>
      <c r="G47"/>
      <c r="H47"/>
      <c r="I47"/>
      <c r="J47"/>
      <c r="K47"/>
      <c r="L47"/>
      <c r="M47"/>
      <c r="N47"/>
      <c r="O47"/>
      <c r="P47"/>
      <c r="Q47"/>
      <c r="R47"/>
    </row>
    <row r="48" spans="1:18" s="2" customFormat="1" x14ac:dyDescent="0.25">
      <c r="A48"/>
      <c r="B48"/>
      <c r="C48"/>
      <c r="D48"/>
      <c r="E48"/>
      <c r="G48"/>
      <c r="H48"/>
      <c r="I48"/>
      <c r="J48"/>
      <c r="K48"/>
      <c r="L48"/>
      <c r="M48"/>
      <c r="N48"/>
      <c r="O48"/>
      <c r="P48"/>
      <c r="Q48"/>
      <c r="R48"/>
    </row>
    <row r="49" spans="1:18" s="2" customFormat="1" x14ac:dyDescent="0.25">
      <c r="A49"/>
      <c r="B49"/>
      <c r="C49"/>
      <c r="D49"/>
      <c r="E49"/>
      <c r="G49"/>
      <c r="H49"/>
      <c r="I49"/>
      <c r="J49"/>
      <c r="K49"/>
      <c r="L49"/>
      <c r="M49"/>
      <c r="N49"/>
      <c r="O49"/>
      <c r="P49"/>
      <c r="Q49"/>
      <c r="R49"/>
    </row>
    <row r="50" spans="1:18" s="2" customFormat="1" x14ac:dyDescent="0.25">
      <c r="A50"/>
      <c r="B50"/>
      <c r="C50"/>
      <c r="D50"/>
      <c r="E50"/>
      <c r="G50"/>
      <c r="H50"/>
      <c r="I50"/>
      <c r="J50"/>
      <c r="K50"/>
      <c r="L50"/>
      <c r="M50"/>
      <c r="N50"/>
      <c r="O50"/>
      <c r="P50"/>
      <c r="Q50"/>
      <c r="R50"/>
    </row>
    <row r="51" spans="1:18" s="2" customFormat="1" x14ac:dyDescent="0.25">
      <c r="A51"/>
      <c r="B51"/>
      <c r="C51"/>
      <c r="D51"/>
      <c r="E51"/>
      <c r="G51"/>
      <c r="H51"/>
      <c r="I51"/>
      <c r="J51"/>
      <c r="K51"/>
      <c r="L51"/>
      <c r="M51"/>
      <c r="N51"/>
      <c r="O51"/>
      <c r="P51"/>
      <c r="Q51"/>
      <c r="R51"/>
    </row>
    <row r="52" spans="1:18" s="2" customFormat="1" x14ac:dyDescent="0.25">
      <c r="A52"/>
      <c r="B52"/>
      <c r="C52"/>
      <c r="D52"/>
      <c r="E52"/>
      <c r="G52"/>
      <c r="H52"/>
      <c r="I52"/>
      <c r="J52"/>
      <c r="K52"/>
      <c r="L52"/>
      <c r="M52"/>
      <c r="N52"/>
      <c r="O52"/>
      <c r="P52"/>
      <c r="Q52"/>
      <c r="R52"/>
    </row>
    <row r="53" spans="1:18" s="2" customFormat="1" x14ac:dyDescent="0.25">
      <c r="A53"/>
      <c r="B53"/>
      <c r="C53"/>
      <c r="D53"/>
      <c r="E53"/>
      <c r="G53"/>
      <c r="H53"/>
      <c r="I53"/>
      <c r="J53"/>
      <c r="K53"/>
      <c r="L53"/>
      <c r="M53"/>
      <c r="N53"/>
      <c r="O53"/>
      <c r="P53"/>
      <c r="Q53"/>
      <c r="R53"/>
    </row>
    <row r="54" spans="1:18" s="2" customFormat="1" x14ac:dyDescent="0.25">
      <c r="A54"/>
      <c r="B54"/>
      <c r="C54"/>
      <c r="D54"/>
      <c r="E54"/>
      <c r="G54"/>
      <c r="H54"/>
      <c r="I54"/>
      <c r="J54"/>
      <c r="K54"/>
      <c r="L54"/>
      <c r="M54"/>
      <c r="N54"/>
      <c r="O54"/>
      <c r="P54"/>
      <c r="Q54"/>
      <c r="R54"/>
    </row>
    <row r="55" spans="1:18" s="2" customFormat="1" x14ac:dyDescent="0.25">
      <c r="A55"/>
      <c r="B55"/>
      <c r="C55"/>
      <c r="D55"/>
      <c r="E55"/>
      <c r="G55"/>
      <c r="H55"/>
      <c r="I55"/>
      <c r="J55"/>
      <c r="K55"/>
      <c r="L55"/>
      <c r="M55"/>
      <c r="N55"/>
      <c r="O55"/>
      <c r="P55"/>
      <c r="Q55"/>
      <c r="R55"/>
    </row>
    <row r="56" spans="1:18" s="2" customFormat="1" x14ac:dyDescent="0.25">
      <c r="A56"/>
      <c r="B56"/>
      <c r="C56"/>
      <c r="D56"/>
      <c r="E56"/>
      <c r="G56"/>
      <c r="H56"/>
      <c r="I56"/>
      <c r="J56"/>
      <c r="K56"/>
      <c r="L56"/>
      <c r="M56"/>
      <c r="N56"/>
      <c r="O56"/>
      <c r="P56"/>
      <c r="Q56"/>
      <c r="R56"/>
    </row>
    <row r="57" spans="1:18" s="2" customFormat="1" x14ac:dyDescent="0.25">
      <c r="A57"/>
      <c r="B57"/>
      <c r="C57"/>
      <c r="D57"/>
      <c r="E57"/>
      <c r="G57"/>
      <c r="H57"/>
      <c r="I57"/>
      <c r="J57"/>
      <c r="K57"/>
      <c r="L57"/>
      <c r="M57"/>
      <c r="N57"/>
      <c r="O57"/>
      <c r="P57"/>
      <c r="Q57"/>
      <c r="R57"/>
    </row>
    <row r="58" spans="1:18" s="2" customFormat="1" x14ac:dyDescent="0.25">
      <c r="A58"/>
      <c r="B58"/>
      <c r="C58"/>
      <c r="D58"/>
      <c r="E58"/>
      <c r="G58"/>
      <c r="H58"/>
      <c r="I58"/>
      <c r="J58"/>
      <c r="K58"/>
      <c r="L58"/>
      <c r="M58"/>
      <c r="N58"/>
      <c r="O58"/>
      <c r="P58"/>
      <c r="Q58"/>
      <c r="R58"/>
    </row>
    <row r="59" spans="1:18" s="2" customFormat="1" x14ac:dyDescent="0.25">
      <c r="A59"/>
      <c r="B59"/>
      <c r="C59"/>
      <c r="D59"/>
      <c r="E59"/>
      <c r="G59"/>
      <c r="H59"/>
      <c r="I59"/>
      <c r="J59"/>
      <c r="K59"/>
      <c r="L59"/>
      <c r="M59"/>
      <c r="N59"/>
      <c r="O59"/>
      <c r="P59"/>
      <c r="Q59"/>
      <c r="R59"/>
    </row>
    <row r="60" spans="1:18" s="2" customFormat="1" x14ac:dyDescent="0.25">
      <c r="A60"/>
      <c r="B60"/>
      <c r="C60"/>
      <c r="D60"/>
      <c r="E60"/>
      <c r="G60"/>
      <c r="H60"/>
      <c r="I60"/>
      <c r="J60"/>
      <c r="K60"/>
      <c r="L60"/>
      <c r="M60"/>
      <c r="N60"/>
      <c r="O60"/>
      <c r="P60"/>
      <c r="Q60"/>
      <c r="R60"/>
    </row>
    <row r="61" spans="1:18" s="2" customFormat="1" x14ac:dyDescent="0.25">
      <c r="A61"/>
      <c r="B61"/>
      <c r="C61"/>
      <c r="D61"/>
      <c r="E61"/>
      <c r="G61"/>
      <c r="H61"/>
      <c r="I61"/>
      <c r="J61"/>
      <c r="K61"/>
      <c r="L61"/>
      <c r="M61"/>
      <c r="N61"/>
      <c r="O61"/>
      <c r="P61"/>
      <c r="Q61"/>
      <c r="R61"/>
    </row>
    <row r="62" spans="1:18" s="2" customFormat="1" x14ac:dyDescent="0.25">
      <c r="A62"/>
      <c r="B62"/>
      <c r="C62"/>
      <c r="D62"/>
      <c r="E62"/>
      <c r="G62"/>
      <c r="H62"/>
      <c r="I62"/>
      <c r="J62"/>
      <c r="K62"/>
      <c r="L62"/>
      <c r="M62"/>
      <c r="N62"/>
      <c r="O62"/>
      <c r="P62"/>
      <c r="Q62"/>
      <c r="R62"/>
    </row>
    <row r="63" spans="1:18" s="2" customFormat="1" x14ac:dyDescent="0.25">
      <c r="A63"/>
      <c r="B63"/>
      <c r="C63"/>
      <c r="D63"/>
      <c r="E63"/>
      <c r="G63"/>
      <c r="H63"/>
      <c r="I63"/>
      <c r="J63"/>
      <c r="K63"/>
      <c r="L63"/>
      <c r="M63"/>
      <c r="N63"/>
      <c r="O63"/>
      <c r="P63"/>
      <c r="Q63"/>
      <c r="R63"/>
    </row>
    <row r="64" spans="1:18" s="2" customFormat="1" x14ac:dyDescent="0.25">
      <c r="A64"/>
      <c r="B64"/>
      <c r="C64"/>
      <c r="D64"/>
      <c r="E64"/>
      <c r="G64"/>
      <c r="H64"/>
      <c r="I64"/>
      <c r="J64"/>
      <c r="K64"/>
      <c r="L64"/>
      <c r="M64"/>
      <c r="N64"/>
      <c r="O64"/>
      <c r="P64"/>
      <c r="Q64"/>
      <c r="R64"/>
    </row>
    <row r="65" spans="1:18" s="2" customFormat="1" x14ac:dyDescent="0.25">
      <c r="A65"/>
      <c r="B65"/>
      <c r="C65"/>
      <c r="D65"/>
      <c r="E65"/>
      <c r="G65"/>
      <c r="H65"/>
      <c r="I65"/>
      <c r="J65"/>
      <c r="K65"/>
      <c r="L65"/>
      <c r="M65"/>
      <c r="N65"/>
      <c r="O65"/>
      <c r="P65"/>
      <c r="Q65"/>
      <c r="R65"/>
    </row>
    <row r="66" spans="1:18" s="2" customFormat="1" x14ac:dyDescent="0.25">
      <c r="A66"/>
      <c r="B66"/>
      <c r="C66"/>
      <c r="D66"/>
      <c r="E66"/>
      <c r="G66"/>
      <c r="H66"/>
      <c r="I66"/>
      <c r="J66"/>
      <c r="K66"/>
      <c r="L66"/>
      <c r="M66"/>
      <c r="N66"/>
      <c r="O66"/>
      <c r="P66"/>
      <c r="Q66"/>
      <c r="R66"/>
    </row>
    <row r="67" spans="1:18" s="2" customFormat="1" x14ac:dyDescent="0.25">
      <c r="A67"/>
      <c r="B67"/>
      <c r="C67"/>
      <c r="D67"/>
      <c r="E67"/>
      <c r="G67"/>
      <c r="H67"/>
      <c r="I67"/>
      <c r="J67"/>
      <c r="K67"/>
      <c r="L67"/>
      <c r="M67"/>
      <c r="N67"/>
      <c r="O67"/>
      <c r="P67"/>
      <c r="Q67"/>
      <c r="R67"/>
    </row>
    <row r="68" spans="1:18" s="2" customFormat="1" x14ac:dyDescent="0.25">
      <c r="A68"/>
      <c r="B68"/>
      <c r="C68"/>
      <c r="D68"/>
      <c r="E68"/>
      <c r="G68"/>
      <c r="H68"/>
      <c r="I68"/>
      <c r="J68"/>
      <c r="K68"/>
      <c r="L68"/>
      <c r="M68"/>
      <c r="N68"/>
      <c r="O68"/>
      <c r="P68"/>
      <c r="Q68"/>
      <c r="R68"/>
    </row>
    <row r="69" spans="1:18" s="2" customFormat="1" x14ac:dyDescent="0.25">
      <c r="A69"/>
      <c r="B69"/>
      <c r="C69"/>
      <c r="D69"/>
      <c r="E69"/>
      <c r="G69"/>
      <c r="H69"/>
      <c r="I69"/>
      <c r="J69"/>
      <c r="K69"/>
      <c r="L69"/>
      <c r="M69"/>
      <c r="N69"/>
      <c r="O69"/>
      <c r="P69"/>
      <c r="Q69"/>
      <c r="R69"/>
    </row>
    <row r="70" spans="1:18" s="2" customFormat="1" x14ac:dyDescent="0.25">
      <c r="A70"/>
      <c r="B70"/>
      <c r="C70"/>
      <c r="D70"/>
      <c r="E70"/>
      <c r="G70"/>
      <c r="H70"/>
      <c r="I70"/>
      <c r="J70"/>
      <c r="K70"/>
      <c r="L70"/>
      <c r="M70"/>
      <c r="N70"/>
      <c r="O70"/>
      <c r="P70"/>
      <c r="Q70"/>
      <c r="R70"/>
    </row>
    <row r="71" spans="1:18" s="2" customFormat="1" x14ac:dyDescent="0.25">
      <c r="A71"/>
      <c r="B71"/>
      <c r="C71"/>
      <c r="D71"/>
      <c r="E71"/>
      <c r="G71"/>
      <c r="H71"/>
      <c r="I71"/>
      <c r="J71"/>
      <c r="K71"/>
      <c r="L71"/>
      <c r="M71"/>
      <c r="N71"/>
      <c r="O71"/>
      <c r="P71"/>
      <c r="Q71"/>
      <c r="R71"/>
    </row>
    <row r="72" spans="1:18" s="2" customFormat="1" x14ac:dyDescent="0.25">
      <c r="A72"/>
      <c r="B72"/>
      <c r="C72"/>
      <c r="D72"/>
      <c r="E72"/>
      <c r="G72"/>
      <c r="H72"/>
      <c r="I72"/>
      <c r="J72"/>
      <c r="K72"/>
      <c r="L72"/>
      <c r="M72"/>
      <c r="N72"/>
      <c r="O72"/>
      <c r="P72"/>
      <c r="Q72"/>
      <c r="R72"/>
    </row>
    <row r="73" spans="1:18" s="2" customFormat="1" x14ac:dyDescent="0.25">
      <c r="A73"/>
      <c r="B73"/>
      <c r="C73"/>
      <c r="D73"/>
      <c r="E73"/>
      <c r="G73"/>
      <c r="H73"/>
      <c r="I73"/>
      <c r="J73"/>
      <c r="K73"/>
      <c r="L73"/>
      <c r="M73"/>
      <c r="N73"/>
      <c r="O73"/>
      <c r="P73"/>
      <c r="Q73"/>
      <c r="R73"/>
    </row>
    <row r="74" spans="1:18" s="2" customFormat="1" x14ac:dyDescent="0.25">
      <c r="A74"/>
      <c r="B74"/>
      <c r="C74"/>
      <c r="D74"/>
      <c r="E74"/>
      <c r="G74"/>
      <c r="H74"/>
      <c r="I74"/>
      <c r="J74"/>
      <c r="K74"/>
      <c r="L74"/>
      <c r="M74"/>
      <c r="N74"/>
      <c r="O74"/>
      <c r="P74"/>
      <c r="Q74"/>
      <c r="R74"/>
    </row>
    <row r="75" spans="1:18" s="2" customFormat="1" x14ac:dyDescent="0.25">
      <c r="A75"/>
      <c r="B75"/>
      <c r="C75"/>
      <c r="D75"/>
      <c r="E75"/>
      <c r="G75"/>
      <c r="H75"/>
      <c r="I75"/>
      <c r="J75"/>
      <c r="K75"/>
      <c r="L75"/>
      <c r="M75"/>
      <c r="N75"/>
      <c r="O75"/>
      <c r="P75"/>
      <c r="Q75"/>
      <c r="R75"/>
    </row>
    <row r="76" spans="1:18" s="2" customFormat="1" x14ac:dyDescent="0.25">
      <c r="A76"/>
      <c r="B76"/>
      <c r="C76"/>
      <c r="D76"/>
      <c r="E76"/>
      <c r="G76"/>
      <c r="H76"/>
      <c r="I76"/>
      <c r="J76"/>
      <c r="K76"/>
      <c r="L76"/>
      <c r="M76"/>
      <c r="N76"/>
      <c r="O76"/>
      <c r="P76"/>
      <c r="Q76"/>
      <c r="R76"/>
    </row>
    <row r="77" spans="1:18" s="2" customFormat="1" x14ac:dyDescent="0.25">
      <c r="A77"/>
      <c r="B77"/>
      <c r="C77"/>
      <c r="D77"/>
      <c r="E77"/>
      <c r="G77"/>
      <c r="H77"/>
      <c r="I77"/>
      <c r="J77"/>
      <c r="K77"/>
      <c r="L77"/>
      <c r="M77"/>
      <c r="N77"/>
      <c r="O77"/>
      <c r="P77"/>
      <c r="Q77"/>
      <c r="R77"/>
    </row>
    <row r="78" spans="1:18" s="2" customFormat="1" x14ac:dyDescent="0.25">
      <c r="A78"/>
      <c r="B78"/>
      <c r="C78"/>
      <c r="D78"/>
      <c r="E78"/>
      <c r="G78"/>
      <c r="H78"/>
      <c r="I78"/>
      <c r="J78"/>
      <c r="K78"/>
      <c r="L78"/>
      <c r="M78"/>
      <c r="N78"/>
      <c r="O78"/>
      <c r="P78"/>
      <c r="Q78"/>
      <c r="R78"/>
    </row>
    <row r="79" spans="1:18" s="2" customFormat="1" x14ac:dyDescent="0.25">
      <c r="A79"/>
      <c r="B79"/>
      <c r="C79"/>
      <c r="D79"/>
      <c r="E79"/>
      <c r="G79"/>
      <c r="H79"/>
      <c r="I79"/>
      <c r="J79"/>
      <c r="K79"/>
      <c r="L79"/>
      <c r="M79"/>
      <c r="N79"/>
      <c r="O79"/>
      <c r="P79"/>
      <c r="Q79"/>
      <c r="R79"/>
    </row>
    <row r="80" spans="1:18" s="2" customFormat="1" x14ac:dyDescent="0.25">
      <c r="A80"/>
      <c r="B80"/>
      <c r="C80"/>
      <c r="D80"/>
      <c r="E80"/>
      <c r="G80"/>
      <c r="H80"/>
      <c r="I80"/>
      <c r="J80"/>
      <c r="K80"/>
      <c r="L80"/>
      <c r="M80"/>
      <c r="N80"/>
      <c r="O80"/>
      <c r="P80"/>
      <c r="Q80"/>
      <c r="R80"/>
    </row>
    <row r="81" spans="1:18" s="2" customFormat="1" x14ac:dyDescent="0.25">
      <c r="A81"/>
      <c r="B81"/>
      <c r="C81"/>
      <c r="D81"/>
      <c r="E81"/>
      <c r="G81"/>
      <c r="H81"/>
      <c r="I81"/>
      <c r="J81"/>
      <c r="K81"/>
      <c r="L81"/>
      <c r="M81"/>
      <c r="N81"/>
      <c r="O81"/>
      <c r="P81"/>
      <c r="Q81"/>
      <c r="R81"/>
    </row>
    <row r="82" spans="1:18" s="2" customFormat="1" x14ac:dyDescent="0.25">
      <c r="A82"/>
      <c r="B82"/>
      <c r="C82"/>
      <c r="D82"/>
      <c r="E82"/>
      <c r="G82"/>
      <c r="H82"/>
      <c r="I82"/>
      <c r="J82"/>
      <c r="K82"/>
      <c r="L82"/>
      <c r="M82"/>
      <c r="N82"/>
      <c r="O82"/>
      <c r="P82"/>
      <c r="Q82"/>
      <c r="R82"/>
    </row>
    <row r="83" spans="1:18" s="2" customFormat="1" x14ac:dyDescent="0.25">
      <c r="A83"/>
      <c r="B83"/>
      <c r="C83"/>
      <c r="D83"/>
      <c r="E83"/>
      <c r="G83"/>
      <c r="H83"/>
      <c r="I83"/>
      <c r="J83"/>
      <c r="K83"/>
      <c r="L83"/>
      <c r="M83"/>
      <c r="N83"/>
      <c r="O83"/>
      <c r="P83"/>
      <c r="Q83"/>
      <c r="R83"/>
    </row>
    <row r="84" spans="1:18" s="2" customFormat="1" x14ac:dyDescent="0.25">
      <c r="A84"/>
      <c r="B84"/>
      <c r="C84"/>
      <c r="D84"/>
      <c r="E84"/>
      <c r="G84"/>
      <c r="H84"/>
      <c r="I84"/>
      <c r="J84"/>
      <c r="K84"/>
      <c r="L84"/>
      <c r="M84"/>
      <c r="N84"/>
      <c r="O84"/>
      <c r="P84"/>
      <c r="Q84"/>
      <c r="R84"/>
    </row>
    <row r="85" spans="1:18" s="2" customFormat="1" x14ac:dyDescent="0.25">
      <c r="A85"/>
      <c r="B85"/>
      <c r="C85"/>
      <c r="D85"/>
      <c r="E85"/>
      <c r="G85"/>
      <c r="H85"/>
      <c r="I85"/>
      <c r="J85"/>
      <c r="K85"/>
      <c r="L85"/>
      <c r="M85"/>
      <c r="N85"/>
      <c r="O85"/>
      <c r="P85"/>
      <c r="Q85"/>
      <c r="R85"/>
    </row>
    <row r="86" spans="1:18" s="2" customFormat="1" x14ac:dyDescent="0.25">
      <c r="A86"/>
      <c r="B86"/>
      <c r="C86"/>
      <c r="D86"/>
      <c r="E86"/>
      <c r="G86"/>
      <c r="H86"/>
      <c r="I86"/>
      <c r="J86"/>
      <c r="K86"/>
      <c r="L86"/>
      <c r="M86"/>
      <c r="N86"/>
      <c r="O86"/>
      <c r="P86"/>
      <c r="Q86"/>
      <c r="R86"/>
    </row>
    <row r="87" spans="1:18" s="2" customFormat="1" x14ac:dyDescent="0.25">
      <c r="A87"/>
      <c r="B87"/>
      <c r="C87"/>
      <c r="D87"/>
      <c r="E87"/>
      <c r="G87"/>
      <c r="H87"/>
      <c r="I87"/>
      <c r="J87"/>
      <c r="K87"/>
      <c r="L87"/>
      <c r="M87"/>
      <c r="N87"/>
      <c r="O87"/>
      <c r="P87"/>
      <c r="Q87"/>
      <c r="R87"/>
    </row>
    <row r="88" spans="1:18" s="2" customFormat="1" x14ac:dyDescent="0.25">
      <c r="A88"/>
      <c r="B88"/>
      <c r="C88"/>
      <c r="D88"/>
      <c r="E88"/>
      <c r="G88"/>
      <c r="H88"/>
      <c r="I88"/>
      <c r="J88"/>
      <c r="K88"/>
      <c r="L88"/>
      <c r="M88"/>
      <c r="N88"/>
      <c r="O88"/>
      <c r="P88"/>
      <c r="Q88"/>
      <c r="R88"/>
    </row>
    <row r="89" spans="1:18" s="2" customFormat="1" x14ac:dyDescent="0.25">
      <c r="A89"/>
      <c r="B89"/>
      <c r="C89"/>
      <c r="D89"/>
      <c r="E89"/>
      <c r="G89"/>
      <c r="H89"/>
      <c r="I89"/>
      <c r="J89"/>
      <c r="K89"/>
      <c r="L89"/>
      <c r="M89"/>
      <c r="N89"/>
      <c r="O89"/>
      <c r="P89"/>
      <c r="Q89"/>
      <c r="R89"/>
    </row>
    <row r="90" spans="1:18" s="2" customFormat="1" x14ac:dyDescent="0.25">
      <c r="A90"/>
      <c r="B90"/>
      <c r="C90"/>
      <c r="D90"/>
      <c r="E90"/>
      <c r="G90"/>
      <c r="H90"/>
      <c r="I90"/>
      <c r="J90"/>
      <c r="K90"/>
      <c r="L90"/>
      <c r="M90"/>
      <c r="N90"/>
      <c r="O90"/>
      <c r="P90"/>
      <c r="Q90"/>
      <c r="R90"/>
    </row>
    <row r="91" spans="1:18" s="2" customFormat="1" x14ac:dyDescent="0.25">
      <c r="A91"/>
      <c r="B91"/>
      <c r="C91"/>
      <c r="D91"/>
      <c r="E91"/>
      <c r="G91"/>
      <c r="H91"/>
      <c r="I91"/>
      <c r="J91"/>
      <c r="K91"/>
      <c r="L91"/>
      <c r="M91"/>
      <c r="N91"/>
      <c r="O91"/>
      <c r="P91"/>
      <c r="Q91"/>
      <c r="R91"/>
    </row>
    <row r="92" spans="1:18" s="2" customFormat="1" x14ac:dyDescent="0.25">
      <c r="A92"/>
      <c r="B92"/>
      <c r="C92"/>
      <c r="D92"/>
      <c r="E92"/>
      <c r="G92"/>
      <c r="H92"/>
      <c r="I92"/>
      <c r="J92"/>
      <c r="K92"/>
      <c r="L92"/>
      <c r="M92"/>
      <c r="N92"/>
      <c r="O92"/>
      <c r="P92"/>
      <c r="Q92"/>
      <c r="R92"/>
    </row>
    <row r="93" spans="1:18" s="2" customFormat="1" x14ac:dyDescent="0.25">
      <c r="A93"/>
      <c r="B93"/>
      <c r="C93"/>
      <c r="D93"/>
      <c r="E93"/>
      <c r="G93"/>
      <c r="H93"/>
      <c r="I93"/>
      <c r="J93"/>
      <c r="K93"/>
      <c r="L93"/>
      <c r="M93"/>
      <c r="N93"/>
      <c r="O93"/>
      <c r="P93"/>
      <c r="Q93"/>
      <c r="R93"/>
    </row>
    <row r="94" spans="1:18" s="2" customFormat="1" x14ac:dyDescent="0.25">
      <c r="A94"/>
      <c r="B94"/>
      <c r="C94"/>
      <c r="D94"/>
      <c r="E94"/>
      <c r="G94"/>
      <c r="H94"/>
      <c r="I94"/>
      <c r="J94"/>
      <c r="K94"/>
      <c r="L94"/>
      <c r="M94"/>
      <c r="N94"/>
      <c r="O94"/>
      <c r="P94"/>
      <c r="Q94"/>
      <c r="R94"/>
    </row>
    <row r="95" spans="1:18" s="2" customFormat="1" x14ac:dyDescent="0.25">
      <c r="A95"/>
      <c r="B95"/>
      <c r="C95"/>
      <c r="D95"/>
      <c r="E95"/>
      <c r="G95"/>
      <c r="H95"/>
      <c r="I95"/>
      <c r="J95"/>
      <c r="K95"/>
      <c r="L95"/>
      <c r="M95"/>
      <c r="N95"/>
      <c r="O95"/>
      <c r="P95"/>
      <c r="Q95"/>
      <c r="R95"/>
    </row>
    <row r="96" spans="1:18" s="2" customFormat="1" x14ac:dyDescent="0.25">
      <c r="A96"/>
      <c r="B96"/>
      <c r="C96"/>
      <c r="D96"/>
      <c r="E96"/>
      <c r="G96"/>
      <c r="H96"/>
      <c r="I96"/>
      <c r="J96"/>
      <c r="K96"/>
      <c r="L96"/>
      <c r="M96"/>
      <c r="N96"/>
      <c r="O96"/>
      <c r="P96"/>
      <c r="Q96"/>
      <c r="R96"/>
    </row>
    <row r="97" spans="1:18" s="2" customFormat="1" x14ac:dyDescent="0.25">
      <c r="A97"/>
      <c r="B97"/>
      <c r="C97"/>
      <c r="D97"/>
      <c r="E97"/>
      <c r="G97"/>
      <c r="H97"/>
      <c r="I97"/>
      <c r="J97"/>
      <c r="K97"/>
      <c r="L97"/>
      <c r="M97"/>
      <c r="N97"/>
      <c r="O97"/>
      <c r="P97"/>
      <c r="Q97"/>
      <c r="R97"/>
    </row>
    <row r="98" spans="1:18" s="2" customFormat="1" x14ac:dyDescent="0.25">
      <c r="A98"/>
      <c r="B98"/>
      <c r="C98"/>
      <c r="D98"/>
      <c r="E98"/>
      <c r="G98"/>
      <c r="H98"/>
      <c r="I98"/>
      <c r="J98"/>
      <c r="K98"/>
      <c r="L98"/>
      <c r="M98"/>
      <c r="N98"/>
      <c r="O98"/>
      <c r="P98"/>
      <c r="Q98"/>
      <c r="R98"/>
    </row>
    <row r="99" spans="1:18" s="2" customFormat="1" x14ac:dyDescent="0.25">
      <c r="A99"/>
      <c r="B99"/>
      <c r="C99"/>
      <c r="D99"/>
      <c r="E99"/>
      <c r="G99"/>
      <c r="H99"/>
      <c r="I99"/>
      <c r="J99"/>
      <c r="K99"/>
      <c r="L99"/>
      <c r="M99"/>
      <c r="N99"/>
      <c r="O99"/>
      <c r="P99"/>
      <c r="Q99"/>
      <c r="R99"/>
    </row>
    <row r="100" spans="1:18" s="2" customFormat="1" x14ac:dyDescent="0.25">
      <c r="A100"/>
      <c r="B100"/>
      <c r="C100"/>
      <c r="D100"/>
      <c r="E100"/>
      <c r="G100"/>
      <c r="H100"/>
      <c r="I100"/>
      <c r="J100"/>
      <c r="K100"/>
      <c r="L100"/>
      <c r="M100"/>
      <c r="N100"/>
      <c r="O100"/>
      <c r="P100"/>
      <c r="Q100"/>
      <c r="R100"/>
    </row>
    <row r="101" spans="1:18" s="2" customFormat="1" x14ac:dyDescent="0.25">
      <c r="A101"/>
      <c r="B101"/>
      <c r="C101"/>
      <c r="D101"/>
      <c r="E101"/>
      <c r="G101"/>
      <c r="H101"/>
      <c r="I101"/>
      <c r="J101"/>
      <c r="K101"/>
      <c r="L101"/>
      <c r="M101"/>
      <c r="N101"/>
      <c r="O101"/>
      <c r="P101"/>
      <c r="Q101"/>
      <c r="R101"/>
    </row>
    <row r="102" spans="1:18" s="2" customFormat="1" x14ac:dyDescent="0.25">
      <c r="A102"/>
      <c r="B102"/>
      <c r="C102"/>
      <c r="D102"/>
      <c r="E102"/>
      <c r="G102"/>
      <c r="H102"/>
      <c r="I102"/>
      <c r="J102"/>
      <c r="K102"/>
      <c r="L102"/>
      <c r="M102"/>
      <c r="N102"/>
      <c r="O102"/>
      <c r="P102"/>
      <c r="Q102"/>
      <c r="R102"/>
    </row>
    <row r="103" spans="1:18" s="2" customFormat="1" x14ac:dyDescent="0.25">
      <c r="A103"/>
      <c r="B103"/>
      <c r="C103"/>
      <c r="D103"/>
      <c r="E103"/>
      <c r="G103"/>
      <c r="H103"/>
      <c r="I103"/>
      <c r="J103"/>
      <c r="K103"/>
      <c r="L103"/>
      <c r="M103"/>
      <c r="N103"/>
      <c r="O103"/>
      <c r="P103"/>
      <c r="Q103"/>
      <c r="R103"/>
    </row>
    <row r="104" spans="1:18" s="2" customFormat="1" x14ac:dyDescent="0.25">
      <c r="A104"/>
      <c r="B104"/>
      <c r="C104"/>
      <c r="D104"/>
      <c r="E104"/>
      <c r="G104"/>
      <c r="H104"/>
      <c r="I104"/>
      <c r="J104"/>
      <c r="K104"/>
      <c r="L104"/>
      <c r="M104"/>
      <c r="N104"/>
      <c r="O104"/>
      <c r="P104"/>
      <c r="Q104"/>
      <c r="R104"/>
    </row>
    <row r="105" spans="1:18" s="2" customFormat="1" x14ac:dyDescent="0.25">
      <c r="A105"/>
      <c r="B105"/>
      <c r="C105"/>
      <c r="D105"/>
      <c r="E105"/>
      <c r="G105"/>
      <c r="H105"/>
      <c r="I105"/>
      <c r="J105"/>
      <c r="K105"/>
      <c r="L105"/>
      <c r="M105"/>
      <c r="N105"/>
      <c r="O105"/>
      <c r="P105"/>
      <c r="Q105"/>
      <c r="R105"/>
    </row>
    <row r="106" spans="1:18" s="2" customFormat="1" x14ac:dyDescent="0.25">
      <c r="A106"/>
      <c r="B106"/>
      <c r="C106"/>
      <c r="D106"/>
      <c r="E106"/>
      <c r="G106"/>
      <c r="H106"/>
      <c r="I106"/>
      <c r="J106"/>
      <c r="K106"/>
      <c r="L106"/>
      <c r="M106"/>
      <c r="N106"/>
      <c r="O106"/>
      <c r="P106"/>
      <c r="Q106"/>
      <c r="R106"/>
    </row>
    <row r="107" spans="1:18" s="2" customFormat="1" x14ac:dyDescent="0.25">
      <c r="A107"/>
      <c r="B107"/>
      <c r="C107"/>
      <c r="D107"/>
      <c r="E107"/>
      <c r="G107"/>
      <c r="H107"/>
      <c r="I107"/>
      <c r="J107"/>
      <c r="K107"/>
      <c r="L107"/>
      <c r="M107"/>
      <c r="N107"/>
      <c r="O107"/>
      <c r="P107"/>
      <c r="Q107"/>
      <c r="R107"/>
    </row>
    <row r="108" spans="1:18" s="2" customFormat="1" x14ac:dyDescent="0.25">
      <c r="A108"/>
      <c r="B108"/>
      <c r="C108"/>
      <c r="D108"/>
      <c r="E108"/>
      <c r="G108"/>
      <c r="H108"/>
      <c r="I108"/>
      <c r="J108"/>
      <c r="K108"/>
      <c r="L108"/>
      <c r="M108"/>
      <c r="N108"/>
      <c r="O108"/>
      <c r="P108"/>
      <c r="Q108"/>
      <c r="R108"/>
    </row>
    <row r="109" spans="1:18" s="2" customFormat="1" x14ac:dyDescent="0.25">
      <c r="A109"/>
      <c r="B109"/>
      <c r="C109"/>
      <c r="D109"/>
      <c r="E109"/>
      <c r="G109"/>
      <c r="H109"/>
      <c r="I109"/>
      <c r="J109"/>
      <c r="K109"/>
      <c r="L109"/>
      <c r="M109"/>
      <c r="N109"/>
      <c r="O109"/>
      <c r="P109"/>
      <c r="Q109"/>
      <c r="R109"/>
    </row>
    <row r="110" spans="1:18" s="2" customFormat="1" x14ac:dyDescent="0.25">
      <c r="A110"/>
      <c r="B110"/>
      <c r="C110"/>
      <c r="D110"/>
      <c r="E110"/>
      <c r="G110"/>
      <c r="H110"/>
      <c r="I110"/>
      <c r="J110"/>
      <c r="K110"/>
      <c r="L110"/>
      <c r="M110"/>
      <c r="N110"/>
      <c r="O110"/>
      <c r="P110"/>
      <c r="Q110"/>
      <c r="R110"/>
    </row>
    <row r="111" spans="1:18" s="2" customFormat="1" x14ac:dyDescent="0.25">
      <c r="A111"/>
      <c r="B111"/>
      <c r="C111"/>
      <c r="D111"/>
      <c r="E111"/>
      <c r="G111"/>
      <c r="H111"/>
      <c r="I111"/>
      <c r="J111"/>
      <c r="K111"/>
      <c r="L111"/>
      <c r="M111"/>
      <c r="N111"/>
      <c r="O111"/>
      <c r="P111"/>
      <c r="Q111"/>
      <c r="R111"/>
    </row>
    <row r="112" spans="1:18" s="2" customFormat="1" x14ac:dyDescent="0.25">
      <c r="A112"/>
      <c r="B112"/>
      <c r="C112"/>
      <c r="D112"/>
      <c r="E112"/>
      <c r="G112"/>
      <c r="H112"/>
      <c r="I112"/>
      <c r="J112"/>
      <c r="K112"/>
      <c r="L112"/>
      <c r="M112"/>
      <c r="N112"/>
      <c r="O112"/>
      <c r="P112"/>
      <c r="Q112"/>
      <c r="R112"/>
    </row>
    <row r="113" spans="1:18" s="2" customFormat="1" x14ac:dyDescent="0.25">
      <c r="A113"/>
      <c r="B113"/>
      <c r="C113"/>
      <c r="D113"/>
      <c r="E113"/>
      <c r="G113"/>
      <c r="H113"/>
      <c r="I113"/>
      <c r="J113"/>
      <c r="K113"/>
      <c r="L113"/>
      <c r="M113"/>
      <c r="N113"/>
      <c r="O113"/>
      <c r="P113"/>
      <c r="Q113"/>
      <c r="R113"/>
    </row>
    <row r="114" spans="1:18" s="2" customFormat="1" x14ac:dyDescent="0.25">
      <c r="A114"/>
      <c r="B114"/>
      <c r="C114"/>
      <c r="D114"/>
      <c r="E114"/>
      <c r="G114"/>
      <c r="H114"/>
      <c r="I114"/>
      <c r="J114"/>
      <c r="K114"/>
      <c r="L114"/>
      <c r="M114"/>
      <c r="N114"/>
      <c r="O114"/>
      <c r="P114"/>
      <c r="Q114"/>
      <c r="R114"/>
    </row>
    <row r="115" spans="1:18" s="2" customFormat="1" x14ac:dyDescent="0.25">
      <c r="A115"/>
      <c r="B115"/>
      <c r="C115"/>
      <c r="D115"/>
      <c r="E115"/>
      <c r="G115"/>
      <c r="H115"/>
      <c r="I115"/>
      <c r="J115"/>
      <c r="K115"/>
      <c r="L115"/>
      <c r="M115"/>
      <c r="N115"/>
      <c r="O115"/>
      <c r="P115"/>
      <c r="Q115"/>
      <c r="R115"/>
    </row>
    <row r="116" spans="1:18" s="2" customFormat="1" x14ac:dyDescent="0.25">
      <c r="A116"/>
      <c r="B116"/>
      <c r="C116"/>
      <c r="D116"/>
      <c r="E116"/>
      <c r="G116"/>
      <c r="H116"/>
      <c r="I116"/>
      <c r="J116"/>
      <c r="K116"/>
      <c r="L116"/>
      <c r="M116"/>
      <c r="N116"/>
      <c r="O116"/>
      <c r="P116"/>
      <c r="Q116"/>
      <c r="R116"/>
    </row>
    <row r="117" spans="1:18" s="2" customFormat="1" x14ac:dyDescent="0.25">
      <c r="A117"/>
      <c r="B117"/>
      <c r="C117"/>
      <c r="D117"/>
      <c r="E117"/>
      <c r="G117"/>
      <c r="H117"/>
      <c r="I117"/>
      <c r="J117"/>
      <c r="K117"/>
      <c r="L117"/>
      <c r="M117"/>
      <c r="N117"/>
      <c r="O117"/>
      <c r="P117"/>
      <c r="Q117"/>
      <c r="R117"/>
    </row>
    <row r="118" spans="1:18" s="2" customFormat="1" x14ac:dyDescent="0.25">
      <c r="A118"/>
      <c r="B118"/>
      <c r="C118"/>
      <c r="D118"/>
      <c r="E118"/>
      <c r="G118"/>
      <c r="H118"/>
      <c r="I118"/>
      <c r="J118"/>
      <c r="K118"/>
      <c r="L118"/>
      <c r="M118"/>
      <c r="N118"/>
      <c r="O118"/>
      <c r="P118"/>
      <c r="Q118"/>
      <c r="R118"/>
    </row>
    <row r="119" spans="1:18" s="2" customFormat="1" x14ac:dyDescent="0.25">
      <c r="A119"/>
      <c r="B119"/>
      <c r="C119"/>
      <c r="D119"/>
      <c r="E119"/>
      <c r="G119"/>
      <c r="H119"/>
      <c r="I119"/>
      <c r="J119"/>
      <c r="K119"/>
      <c r="L119"/>
      <c r="M119"/>
      <c r="N119"/>
      <c r="O119"/>
      <c r="P119"/>
      <c r="Q119"/>
      <c r="R119"/>
    </row>
    <row r="120" spans="1:18" s="2" customFormat="1" x14ac:dyDescent="0.25">
      <c r="A120"/>
      <c r="B120"/>
      <c r="C120"/>
      <c r="D120"/>
      <c r="E120"/>
      <c r="G120"/>
      <c r="H120"/>
      <c r="I120"/>
      <c r="J120"/>
      <c r="K120"/>
      <c r="L120"/>
      <c r="M120"/>
      <c r="N120"/>
      <c r="O120"/>
      <c r="P120"/>
      <c r="Q120"/>
      <c r="R120"/>
    </row>
    <row r="121" spans="1:18" s="2" customFormat="1" x14ac:dyDescent="0.25">
      <c r="A121"/>
      <c r="B121"/>
      <c r="C121"/>
      <c r="D121"/>
      <c r="E121"/>
      <c r="G121"/>
      <c r="H121"/>
      <c r="I121"/>
      <c r="J121"/>
      <c r="K121"/>
      <c r="L121"/>
      <c r="M121"/>
      <c r="N121"/>
      <c r="O121"/>
      <c r="P121"/>
      <c r="Q121"/>
      <c r="R121"/>
    </row>
    <row r="122" spans="1:18" s="2" customFormat="1" x14ac:dyDescent="0.25">
      <c r="A122"/>
      <c r="B122"/>
      <c r="C122"/>
      <c r="D122"/>
      <c r="E122"/>
      <c r="G122"/>
      <c r="H122"/>
      <c r="I122"/>
      <c r="J122"/>
      <c r="K122"/>
      <c r="L122"/>
      <c r="M122"/>
      <c r="N122"/>
      <c r="O122"/>
      <c r="P122"/>
      <c r="Q122"/>
      <c r="R122"/>
    </row>
    <row r="123" spans="1:18" s="2" customFormat="1" x14ac:dyDescent="0.25">
      <c r="A123"/>
      <c r="B123"/>
      <c r="C123"/>
      <c r="D123"/>
      <c r="E123"/>
      <c r="G123"/>
      <c r="H123"/>
      <c r="I123"/>
      <c r="J123"/>
      <c r="K123"/>
      <c r="L123"/>
      <c r="M123"/>
      <c r="N123"/>
      <c r="O123"/>
      <c r="P123"/>
      <c r="Q123"/>
      <c r="R123"/>
    </row>
    <row r="124" spans="1:18" s="2" customFormat="1" x14ac:dyDescent="0.25">
      <c r="A124"/>
      <c r="B124"/>
      <c r="C124"/>
      <c r="D124"/>
      <c r="E124"/>
      <c r="G124"/>
      <c r="H124"/>
      <c r="I124"/>
      <c r="J124"/>
      <c r="K124"/>
      <c r="L124"/>
      <c r="M124"/>
      <c r="N124"/>
      <c r="O124"/>
      <c r="P124"/>
      <c r="Q124"/>
      <c r="R124"/>
    </row>
    <row r="125" spans="1:18" s="2" customFormat="1" x14ac:dyDescent="0.25">
      <c r="A125"/>
      <c r="B125"/>
      <c r="C125"/>
      <c r="D125"/>
      <c r="E125"/>
      <c r="G125"/>
      <c r="H125"/>
      <c r="I125"/>
      <c r="J125"/>
      <c r="K125"/>
      <c r="L125"/>
      <c r="M125"/>
      <c r="N125"/>
      <c r="O125"/>
      <c r="P125"/>
      <c r="Q125"/>
      <c r="R125"/>
    </row>
    <row r="126" spans="1:18" s="2" customFormat="1" x14ac:dyDescent="0.25">
      <c r="A126"/>
      <c r="B126"/>
      <c r="C126"/>
      <c r="D126"/>
      <c r="E126"/>
      <c r="G126"/>
      <c r="H126"/>
      <c r="I126"/>
      <c r="J126"/>
      <c r="K126"/>
      <c r="L126"/>
      <c r="M126"/>
      <c r="N126"/>
      <c r="O126"/>
      <c r="P126"/>
      <c r="Q126"/>
      <c r="R126"/>
    </row>
    <row r="127" spans="1:18" s="2" customFormat="1" x14ac:dyDescent="0.25">
      <c r="A127"/>
      <c r="B127"/>
      <c r="C127"/>
      <c r="D127"/>
      <c r="E127"/>
      <c r="G127"/>
      <c r="H127"/>
      <c r="I127"/>
      <c r="J127"/>
      <c r="K127"/>
      <c r="L127"/>
      <c r="M127"/>
      <c r="N127"/>
      <c r="O127"/>
      <c r="P127"/>
      <c r="Q127"/>
      <c r="R127"/>
    </row>
    <row r="128" spans="1:18" s="2" customFormat="1" x14ac:dyDescent="0.25">
      <c r="A128"/>
      <c r="B128"/>
      <c r="C128"/>
      <c r="D128"/>
      <c r="E128"/>
      <c r="G128"/>
      <c r="H128"/>
      <c r="I128"/>
      <c r="J128"/>
      <c r="K128"/>
      <c r="L128"/>
      <c r="M128"/>
      <c r="N128"/>
      <c r="O128"/>
      <c r="P128"/>
      <c r="Q128"/>
      <c r="R128"/>
    </row>
    <row r="129" spans="1:18" s="2" customFormat="1" x14ac:dyDescent="0.25">
      <c r="A129"/>
      <c r="B129"/>
      <c r="C129"/>
      <c r="D129"/>
      <c r="E129"/>
      <c r="G129"/>
      <c r="H129"/>
      <c r="I129"/>
      <c r="J129"/>
      <c r="K129"/>
      <c r="L129"/>
      <c r="M129"/>
      <c r="N129"/>
      <c r="O129"/>
      <c r="P129"/>
      <c r="Q129"/>
      <c r="R129"/>
    </row>
    <row r="130" spans="1:18" s="2" customFormat="1" x14ac:dyDescent="0.25">
      <c r="A130"/>
      <c r="B130"/>
      <c r="C130"/>
      <c r="D130"/>
      <c r="E130"/>
      <c r="G130"/>
      <c r="H130"/>
      <c r="I130"/>
      <c r="J130"/>
      <c r="K130"/>
      <c r="L130"/>
      <c r="M130"/>
      <c r="N130"/>
      <c r="O130"/>
      <c r="P130"/>
      <c r="Q130"/>
      <c r="R130"/>
    </row>
    <row r="131" spans="1:18" s="2" customFormat="1" x14ac:dyDescent="0.25">
      <c r="A131"/>
      <c r="B131"/>
      <c r="C131"/>
      <c r="D131"/>
      <c r="E131"/>
      <c r="G131"/>
      <c r="H131"/>
      <c r="I131"/>
      <c r="J131"/>
      <c r="K131"/>
      <c r="L131"/>
      <c r="M131"/>
      <c r="N131"/>
      <c r="O131"/>
      <c r="P131"/>
      <c r="Q131"/>
      <c r="R131"/>
    </row>
    <row r="132" spans="1:18" s="2" customFormat="1" x14ac:dyDescent="0.25">
      <c r="A132"/>
      <c r="B132"/>
      <c r="C132"/>
      <c r="D132"/>
      <c r="E132"/>
      <c r="G132"/>
      <c r="H132"/>
      <c r="I132"/>
      <c r="J132"/>
      <c r="K132"/>
      <c r="L132"/>
      <c r="M132"/>
      <c r="N132"/>
      <c r="O132"/>
      <c r="P132"/>
      <c r="Q132"/>
      <c r="R132"/>
    </row>
    <row r="133" spans="1:18" s="2" customFormat="1" x14ac:dyDescent="0.25">
      <c r="A133"/>
      <c r="B133"/>
      <c r="C133"/>
      <c r="D133"/>
      <c r="E133"/>
      <c r="G133"/>
      <c r="H133"/>
      <c r="I133"/>
      <c r="J133"/>
      <c r="K133"/>
      <c r="L133"/>
      <c r="M133"/>
      <c r="N133"/>
      <c r="O133"/>
      <c r="P133"/>
      <c r="Q133"/>
      <c r="R133"/>
    </row>
    <row r="134" spans="1:18" s="2" customFormat="1" x14ac:dyDescent="0.25">
      <c r="A134"/>
      <c r="B134"/>
      <c r="C134"/>
      <c r="D134"/>
      <c r="E134"/>
      <c r="G134"/>
      <c r="H134"/>
      <c r="I134"/>
      <c r="J134"/>
      <c r="K134"/>
      <c r="L134"/>
      <c r="M134"/>
      <c r="N134"/>
      <c r="O134"/>
      <c r="P134"/>
      <c r="Q134"/>
      <c r="R134"/>
    </row>
    <row r="135" spans="1:18" s="2" customFormat="1" x14ac:dyDescent="0.25">
      <c r="A135"/>
      <c r="B135"/>
      <c r="C135"/>
      <c r="D135"/>
      <c r="E135"/>
      <c r="G135"/>
      <c r="H135"/>
      <c r="I135"/>
      <c r="J135"/>
      <c r="K135"/>
      <c r="L135"/>
      <c r="M135"/>
      <c r="N135"/>
      <c r="O135"/>
      <c r="P135"/>
      <c r="Q135"/>
      <c r="R135"/>
    </row>
    <row r="136" spans="1:18" s="2" customFormat="1" x14ac:dyDescent="0.25">
      <c r="A136"/>
      <c r="B136"/>
      <c r="C136"/>
      <c r="D136"/>
      <c r="E136"/>
      <c r="G136"/>
      <c r="H136"/>
      <c r="I136"/>
      <c r="J136"/>
      <c r="K136"/>
      <c r="L136"/>
      <c r="M136"/>
      <c r="N136"/>
      <c r="O136"/>
      <c r="P136"/>
      <c r="Q136"/>
      <c r="R136"/>
    </row>
    <row r="137" spans="1:18" s="2" customFormat="1" x14ac:dyDescent="0.25">
      <c r="A137"/>
      <c r="B137"/>
      <c r="C137"/>
      <c r="D137"/>
      <c r="E137"/>
      <c r="G137"/>
      <c r="H137"/>
      <c r="I137"/>
      <c r="J137"/>
      <c r="K137"/>
      <c r="L137"/>
      <c r="M137"/>
      <c r="N137"/>
      <c r="O137"/>
      <c r="P137"/>
      <c r="Q137"/>
      <c r="R137"/>
    </row>
    <row r="138" spans="1:18" s="2" customFormat="1" x14ac:dyDescent="0.25">
      <c r="A138"/>
      <c r="B138"/>
      <c r="C138"/>
      <c r="D138"/>
      <c r="E138"/>
      <c r="G138"/>
      <c r="H138"/>
      <c r="I138"/>
      <c r="J138"/>
      <c r="K138"/>
      <c r="L138"/>
      <c r="M138"/>
      <c r="N138"/>
      <c r="O138"/>
      <c r="P138"/>
      <c r="Q138"/>
      <c r="R138"/>
    </row>
    <row r="139" spans="1:18" s="2" customFormat="1" x14ac:dyDescent="0.25">
      <c r="A139"/>
      <c r="B139"/>
      <c r="C139"/>
      <c r="D139"/>
      <c r="E139"/>
      <c r="G139"/>
      <c r="H139"/>
      <c r="I139"/>
      <c r="J139"/>
      <c r="K139"/>
      <c r="L139"/>
      <c r="M139"/>
      <c r="N139"/>
      <c r="O139"/>
      <c r="P139"/>
      <c r="Q139"/>
      <c r="R139"/>
    </row>
    <row r="140" spans="1:18" s="2" customFormat="1" x14ac:dyDescent="0.25">
      <c r="A140"/>
      <c r="B140"/>
      <c r="C140"/>
      <c r="D140"/>
      <c r="E140"/>
      <c r="G140"/>
      <c r="H140"/>
      <c r="I140"/>
      <c r="J140"/>
      <c r="K140"/>
      <c r="L140"/>
      <c r="M140"/>
      <c r="N140"/>
      <c r="O140"/>
      <c r="P140"/>
      <c r="Q140"/>
      <c r="R140"/>
    </row>
    <row r="141" spans="1:18" s="2" customFormat="1" x14ac:dyDescent="0.25">
      <c r="A141"/>
      <c r="B141"/>
      <c r="C141"/>
      <c r="D141"/>
      <c r="E141"/>
      <c r="G141"/>
      <c r="H141"/>
      <c r="I141"/>
      <c r="J141"/>
      <c r="K141"/>
      <c r="L141"/>
      <c r="M141"/>
      <c r="N141"/>
      <c r="O141"/>
      <c r="P141"/>
      <c r="Q141"/>
      <c r="R141"/>
    </row>
    <row r="142" spans="1:18" s="2" customFormat="1" x14ac:dyDescent="0.25">
      <c r="A142"/>
      <c r="B142"/>
      <c r="C142"/>
      <c r="D142"/>
      <c r="E142"/>
      <c r="G142"/>
      <c r="H142"/>
      <c r="I142"/>
      <c r="J142"/>
      <c r="K142"/>
      <c r="L142"/>
      <c r="M142"/>
      <c r="N142"/>
      <c r="O142"/>
      <c r="P142"/>
      <c r="Q142"/>
      <c r="R142"/>
    </row>
    <row r="143" spans="1:18" s="2" customFormat="1" x14ac:dyDescent="0.25">
      <c r="A143"/>
      <c r="B143"/>
      <c r="C143"/>
      <c r="D143"/>
      <c r="E143"/>
      <c r="G143"/>
      <c r="H143"/>
      <c r="I143"/>
      <c r="J143"/>
      <c r="K143"/>
      <c r="L143"/>
      <c r="M143"/>
      <c r="N143"/>
      <c r="O143"/>
      <c r="P143"/>
      <c r="Q143"/>
      <c r="R143"/>
    </row>
    <row r="144" spans="1:18" s="2" customFormat="1" x14ac:dyDescent="0.25">
      <c r="A144"/>
      <c r="B144"/>
      <c r="C144"/>
      <c r="D144"/>
      <c r="E144"/>
      <c r="G144"/>
      <c r="H144"/>
      <c r="I144"/>
      <c r="J144"/>
      <c r="K144"/>
      <c r="L144"/>
      <c r="M144"/>
      <c r="N144"/>
      <c r="O144"/>
      <c r="P144"/>
      <c r="Q144"/>
      <c r="R144"/>
    </row>
    <row r="145" spans="1:18" s="2" customFormat="1" x14ac:dyDescent="0.25">
      <c r="A145"/>
      <c r="B145"/>
      <c r="C145"/>
      <c r="D145"/>
      <c r="E145"/>
      <c r="G145"/>
      <c r="H145"/>
      <c r="I145"/>
      <c r="J145"/>
      <c r="K145"/>
      <c r="L145"/>
      <c r="M145"/>
      <c r="N145"/>
      <c r="O145"/>
      <c r="P145"/>
      <c r="Q145"/>
      <c r="R145"/>
    </row>
    <row r="146" spans="1:18" s="2" customFormat="1" x14ac:dyDescent="0.25">
      <c r="A146"/>
      <c r="B146"/>
      <c r="C146"/>
      <c r="D146"/>
      <c r="E146"/>
      <c r="G146"/>
      <c r="H146"/>
      <c r="I146"/>
      <c r="J146"/>
      <c r="K146"/>
      <c r="L146"/>
      <c r="M146"/>
      <c r="N146"/>
      <c r="O146"/>
      <c r="P146"/>
      <c r="Q146"/>
      <c r="R146"/>
    </row>
    <row r="147" spans="1:18" s="2" customFormat="1" x14ac:dyDescent="0.25">
      <c r="A147"/>
      <c r="B147"/>
      <c r="C147"/>
      <c r="D147"/>
      <c r="E147"/>
      <c r="G147"/>
      <c r="H147"/>
      <c r="I147"/>
      <c r="J147"/>
      <c r="K147"/>
      <c r="L147"/>
      <c r="M147"/>
      <c r="N147"/>
      <c r="O147"/>
      <c r="P147"/>
      <c r="Q147"/>
      <c r="R147"/>
    </row>
    <row r="148" spans="1:18" s="2" customFormat="1" x14ac:dyDescent="0.25">
      <c r="A148"/>
      <c r="B148"/>
      <c r="C148"/>
      <c r="D148"/>
      <c r="E148"/>
      <c r="G148"/>
      <c r="H148"/>
      <c r="I148"/>
      <c r="J148"/>
      <c r="K148"/>
      <c r="L148"/>
      <c r="M148"/>
      <c r="N148"/>
      <c r="O148"/>
      <c r="P148"/>
      <c r="Q148"/>
      <c r="R148"/>
    </row>
    <row r="149" spans="1:18" s="2" customFormat="1" x14ac:dyDescent="0.25">
      <c r="A149"/>
      <c r="B149"/>
      <c r="C149"/>
      <c r="D149"/>
      <c r="E149"/>
      <c r="G149"/>
      <c r="H149"/>
      <c r="I149"/>
      <c r="J149"/>
      <c r="K149"/>
      <c r="L149"/>
      <c r="M149"/>
      <c r="N149"/>
      <c r="O149"/>
      <c r="P149"/>
      <c r="Q149"/>
      <c r="R149"/>
    </row>
    <row r="150" spans="1:18" s="2" customFormat="1" x14ac:dyDescent="0.25">
      <c r="A150"/>
      <c r="B150"/>
      <c r="C150"/>
      <c r="D150"/>
      <c r="E150"/>
      <c r="G150"/>
      <c r="H150"/>
      <c r="I150"/>
      <c r="J150"/>
      <c r="K150"/>
      <c r="L150"/>
      <c r="M150"/>
      <c r="N150"/>
      <c r="O150"/>
      <c r="P150"/>
      <c r="Q150"/>
      <c r="R150"/>
    </row>
    <row r="151" spans="1:18" s="2" customFormat="1" x14ac:dyDescent="0.25">
      <c r="A151"/>
      <c r="B151"/>
      <c r="C151"/>
      <c r="D151"/>
      <c r="E151"/>
      <c r="G151"/>
      <c r="H151"/>
      <c r="I151"/>
      <c r="J151"/>
      <c r="K151"/>
      <c r="L151"/>
      <c r="M151"/>
      <c r="N151"/>
      <c r="O151"/>
      <c r="P151"/>
      <c r="Q151"/>
      <c r="R151"/>
    </row>
    <row r="152" spans="1:18" s="2" customFormat="1" x14ac:dyDescent="0.25">
      <c r="A152"/>
      <c r="B152"/>
      <c r="C152"/>
      <c r="D152"/>
      <c r="E152"/>
      <c r="G152"/>
      <c r="H152"/>
      <c r="I152"/>
      <c r="J152"/>
      <c r="K152"/>
      <c r="L152"/>
      <c r="M152"/>
      <c r="N152"/>
      <c r="O152"/>
      <c r="P152"/>
      <c r="Q152"/>
      <c r="R152"/>
    </row>
    <row r="153" spans="1:18" s="2" customFormat="1" x14ac:dyDescent="0.25">
      <c r="A153"/>
      <c r="B153"/>
      <c r="C153"/>
      <c r="D153"/>
      <c r="E153"/>
      <c r="G153"/>
      <c r="H153"/>
      <c r="I153"/>
      <c r="J153"/>
      <c r="K153"/>
      <c r="L153"/>
      <c r="M153"/>
      <c r="N153"/>
      <c r="O153"/>
      <c r="P153"/>
      <c r="Q153"/>
      <c r="R153"/>
    </row>
    <row r="154" spans="1:18" s="2" customFormat="1" x14ac:dyDescent="0.25">
      <c r="A154"/>
      <c r="B154"/>
      <c r="C154"/>
      <c r="D154"/>
      <c r="E154"/>
      <c r="G154"/>
      <c r="H154"/>
      <c r="I154"/>
      <c r="J154"/>
      <c r="K154"/>
      <c r="L154"/>
      <c r="M154"/>
      <c r="N154"/>
      <c r="O154"/>
      <c r="P154"/>
      <c r="Q154"/>
      <c r="R154"/>
    </row>
    <row r="155" spans="1:18" s="2" customFormat="1" x14ac:dyDescent="0.25">
      <c r="A155"/>
      <c r="B155"/>
      <c r="C155"/>
      <c r="D155"/>
      <c r="E155"/>
      <c r="G155"/>
      <c r="H155"/>
      <c r="I155"/>
      <c r="J155"/>
      <c r="K155"/>
      <c r="L155"/>
      <c r="M155"/>
      <c r="N155"/>
      <c r="O155"/>
      <c r="P155"/>
      <c r="Q155"/>
      <c r="R155"/>
    </row>
    <row r="156" spans="1:18" s="2" customFormat="1" x14ac:dyDescent="0.25">
      <c r="A156"/>
      <c r="B156"/>
      <c r="C156"/>
      <c r="D156"/>
      <c r="E156"/>
      <c r="G156"/>
      <c r="H156"/>
      <c r="I156"/>
      <c r="J156"/>
      <c r="K156"/>
      <c r="L156"/>
      <c r="M156"/>
      <c r="N156"/>
      <c r="O156"/>
      <c r="P156"/>
      <c r="Q156"/>
      <c r="R156"/>
    </row>
    <row r="157" spans="1:18" s="2" customFormat="1" x14ac:dyDescent="0.25">
      <c r="A157"/>
      <c r="B157"/>
      <c r="C157"/>
      <c r="D157"/>
      <c r="E157"/>
      <c r="G157"/>
      <c r="H157"/>
      <c r="I157"/>
      <c r="J157"/>
      <c r="K157"/>
      <c r="L157"/>
      <c r="M157"/>
      <c r="N157"/>
      <c r="O157"/>
      <c r="P157"/>
      <c r="Q157"/>
      <c r="R157"/>
    </row>
    <row r="158" spans="1:18" s="2" customFormat="1" x14ac:dyDescent="0.25">
      <c r="A158"/>
      <c r="B158"/>
      <c r="C158"/>
      <c r="D158"/>
      <c r="E158"/>
      <c r="G158"/>
      <c r="H158"/>
      <c r="I158"/>
      <c r="J158"/>
      <c r="K158"/>
      <c r="L158"/>
      <c r="M158"/>
      <c r="N158"/>
      <c r="O158"/>
      <c r="P158"/>
      <c r="Q158"/>
      <c r="R158"/>
    </row>
    <row r="159" spans="1:18" s="2" customFormat="1" x14ac:dyDescent="0.25">
      <c r="A159"/>
      <c r="B159"/>
      <c r="C159"/>
      <c r="D159"/>
      <c r="E159"/>
      <c r="G159"/>
      <c r="H159"/>
      <c r="I159"/>
      <c r="J159"/>
      <c r="K159"/>
      <c r="L159"/>
      <c r="M159"/>
      <c r="N159"/>
      <c r="O159"/>
      <c r="P159"/>
      <c r="Q159"/>
      <c r="R159"/>
    </row>
    <row r="160" spans="1:18" s="2" customFormat="1" x14ac:dyDescent="0.25">
      <c r="A160"/>
      <c r="B160"/>
      <c r="C160"/>
      <c r="D160"/>
      <c r="E160"/>
      <c r="G160"/>
      <c r="H160"/>
      <c r="I160"/>
      <c r="J160"/>
      <c r="K160"/>
      <c r="L160"/>
      <c r="M160"/>
      <c r="N160"/>
      <c r="O160"/>
      <c r="P160"/>
      <c r="Q160"/>
      <c r="R160"/>
    </row>
    <row r="161" spans="1:18" s="2" customFormat="1" x14ac:dyDescent="0.25">
      <c r="A161"/>
      <c r="B161"/>
      <c r="C161"/>
      <c r="D161"/>
      <c r="E161"/>
      <c r="G161"/>
      <c r="H161"/>
      <c r="I161"/>
      <c r="J161"/>
      <c r="K161"/>
      <c r="L161"/>
      <c r="M161"/>
      <c r="N161"/>
      <c r="O161"/>
      <c r="P161"/>
      <c r="Q161"/>
      <c r="R161"/>
    </row>
    <row r="162" spans="1:18" s="2" customFormat="1" x14ac:dyDescent="0.25">
      <c r="A162"/>
      <c r="B162"/>
      <c r="C162"/>
      <c r="D162"/>
      <c r="E162"/>
      <c r="G162"/>
      <c r="H162"/>
      <c r="I162"/>
      <c r="J162"/>
      <c r="K162"/>
      <c r="L162"/>
      <c r="M162"/>
      <c r="N162"/>
      <c r="O162"/>
      <c r="P162"/>
      <c r="Q162"/>
      <c r="R162"/>
    </row>
    <row r="163" spans="1:18" s="2" customFormat="1" x14ac:dyDescent="0.25">
      <c r="A163"/>
      <c r="B163"/>
      <c r="C163"/>
      <c r="D163"/>
      <c r="E163"/>
      <c r="G163"/>
      <c r="H163"/>
      <c r="I163"/>
      <c r="J163"/>
      <c r="K163"/>
      <c r="L163"/>
      <c r="M163"/>
      <c r="N163"/>
      <c r="O163"/>
      <c r="P163"/>
      <c r="Q163"/>
      <c r="R163"/>
    </row>
    <row r="164" spans="1:18" s="2" customFormat="1" x14ac:dyDescent="0.25">
      <c r="A164"/>
      <c r="B164"/>
      <c r="C164"/>
      <c r="D164"/>
      <c r="E164"/>
      <c r="G164"/>
      <c r="H164"/>
      <c r="I164"/>
      <c r="J164"/>
      <c r="K164"/>
      <c r="L164"/>
      <c r="M164"/>
      <c r="N164"/>
      <c r="O164"/>
      <c r="P164"/>
      <c r="Q164"/>
      <c r="R164"/>
    </row>
    <row r="165" spans="1:18" s="2" customFormat="1" x14ac:dyDescent="0.25">
      <c r="A165"/>
      <c r="B165"/>
      <c r="C165"/>
      <c r="D165"/>
      <c r="E165"/>
      <c r="G165"/>
      <c r="H165"/>
      <c r="I165"/>
      <c r="J165"/>
      <c r="K165"/>
      <c r="L165"/>
      <c r="M165"/>
      <c r="N165"/>
      <c r="O165"/>
      <c r="P165"/>
      <c r="Q165"/>
      <c r="R165"/>
    </row>
    <row r="166" spans="1:18" s="2" customFormat="1" x14ac:dyDescent="0.25">
      <c r="A166"/>
      <c r="B166"/>
      <c r="C166"/>
      <c r="D166"/>
      <c r="E166"/>
      <c r="G166"/>
      <c r="H166"/>
      <c r="I166"/>
      <c r="J166"/>
      <c r="K166"/>
      <c r="L166"/>
      <c r="M166"/>
      <c r="N166"/>
      <c r="O166"/>
      <c r="P166"/>
      <c r="Q166"/>
      <c r="R166"/>
    </row>
    <row r="167" spans="1:18" s="2" customFormat="1" x14ac:dyDescent="0.25">
      <c r="A167"/>
      <c r="B167"/>
      <c r="C167"/>
      <c r="D167"/>
      <c r="E167"/>
      <c r="G167"/>
      <c r="H167"/>
      <c r="I167"/>
      <c r="J167"/>
      <c r="K167"/>
      <c r="L167"/>
      <c r="M167"/>
      <c r="N167"/>
      <c r="O167"/>
      <c r="P167"/>
      <c r="Q167"/>
      <c r="R167"/>
    </row>
    <row r="168" spans="1:18" s="2" customFormat="1" x14ac:dyDescent="0.25">
      <c r="A168"/>
      <c r="B168"/>
      <c r="C168"/>
      <c r="D168"/>
      <c r="E168"/>
      <c r="G168"/>
      <c r="H168"/>
      <c r="I168"/>
      <c r="J168"/>
      <c r="K168"/>
      <c r="L168"/>
      <c r="M168"/>
      <c r="N168"/>
      <c r="O168"/>
      <c r="P168"/>
      <c r="Q168"/>
      <c r="R168"/>
    </row>
    <row r="169" spans="1:18" s="2" customFormat="1" x14ac:dyDescent="0.25">
      <c r="A169"/>
      <c r="B169"/>
      <c r="C169"/>
      <c r="D169"/>
      <c r="E169"/>
      <c r="G169"/>
      <c r="H169"/>
      <c r="I169"/>
      <c r="J169"/>
      <c r="K169"/>
      <c r="L169"/>
      <c r="M169"/>
      <c r="N169"/>
      <c r="O169"/>
      <c r="P169"/>
      <c r="Q169"/>
      <c r="R169"/>
    </row>
    <row r="170" spans="1:18" s="2" customFormat="1" x14ac:dyDescent="0.25">
      <c r="A170"/>
      <c r="B170"/>
      <c r="C170"/>
      <c r="D170"/>
      <c r="E170"/>
      <c r="G170"/>
      <c r="H170"/>
      <c r="I170"/>
      <c r="J170"/>
      <c r="K170"/>
      <c r="L170"/>
      <c r="M170"/>
      <c r="N170"/>
      <c r="O170"/>
      <c r="P170"/>
      <c r="Q170"/>
      <c r="R170"/>
    </row>
    <row r="171" spans="1:18" s="2" customFormat="1" x14ac:dyDescent="0.25">
      <c r="A171"/>
      <c r="B171"/>
      <c r="C171"/>
      <c r="D171"/>
      <c r="E171"/>
      <c r="G171"/>
      <c r="H171"/>
      <c r="I171"/>
      <c r="J171"/>
      <c r="K171"/>
      <c r="L171"/>
      <c r="M171"/>
      <c r="N171"/>
      <c r="O171"/>
      <c r="P171"/>
      <c r="Q171"/>
      <c r="R171"/>
    </row>
    <row r="172" spans="1:18" s="2" customFormat="1" x14ac:dyDescent="0.25">
      <c r="A172"/>
      <c r="B172"/>
      <c r="C172"/>
      <c r="D172"/>
      <c r="E172"/>
      <c r="G172"/>
      <c r="H172"/>
      <c r="I172"/>
      <c r="J172"/>
      <c r="K172"/>
      <c r="L172"/>
      <c r="M172"/>
      <c r="N172"/>
      <c r="O172"/>
      <c r="P172"/>
      <c r="Q172"/>
      <c r="R172"/>
    </row>
    <row r="173" spans="1:18" s="2" customFormat="1" x14ac:dyDescent="0.25">
      <c r="A173"/>
      <c r="B173"/>
      <c r="C173"/>
      <c r="D173"/>
      <c r="E173"/>
      <c r="G173"/>
      <c r="H173"/>
      <c r="I173"/>
      <c r="J173"/>
      <c r="K173"/>
      <c r="L173"/>
      <c r="M173"/>
      <c r="N173"/>
      <c r="O173"/>
      <c r="P173"/>
      <c r="Q173"/>
      <c r="R173"/>
    </row>
    <row r="174" spans="1:18" s="2" customFormat="1" x14ac:dyDescent="0.25">
      <c r="A174"/>
      <c r="B174"/>
      <c r="C174"/>
      <c r="D174"/>
      <c r="E174"/>
      <c r="G174"/>
      <c r="H174"/>
      <c r="I174"/>
      <c r="J174"/>
      <c r="K174"/>
      <c r="L174"/>
      <c r="M174"/>
      <c r="N174"/>
      <c r="O174"/>
      <c r="P174"/>
      <c r="Q174"/>
      <c r="R174"/>
    </row>
    <row r="175" spans="1:18" s="2" customFormat="1" x14ac:dyDescent="0.25">
      <c r="A175"/>
      <c r="B175"/>
      <c r="C175"/>
      <c r="D175"/>
      <c r="E175"/>
      <c r="G175"/>
      <c r="H175"/>
      <c r="I175"/>
      <c r="J175"/>
      <c r="K175"/>
      <c r="L175"/>
      <c r="M175"/>
      <c r="N175"/>
      <c r="O175"/>
      <c r="P175"/>
      <c r="Q175"/>
      <c r="R175"/>
    </row>
    <row r="176" spans="1:18" s="2" customFormat="1" x14ac:dyDescent="0.25">
      <c r="A176"/>
      <c r="B176"/>
      <c r="C176"/>
      <c r="D176"/>
      <c r="E176"/>
      <c r="G176"/>
      <c r="H176"/>
      <c r="I176"/>
      <c r="J176"/>
      <c r="K176"/>
      <c r="L176"/>
      <c r="M176"/>
      <c r="N176"/>
      <c r="O176"/>
      <c r="P176"/>
      <c r="Q176"/>
      <c r="R176"/>
    </row>
    <row r="177" spans="1:18" s="2" customFormat="1" x14ac:dyDescent="0.25">
      <c r="A177"/>
      <c r="B177"/>
      <c r="C177"/>
      <c r="D177"/>
      <c r="E177"/>
      <c r="G177"/>
      <c r="H177"/>
      <c r="I177"/>
      <c r="J177"/>
      <c r="K177"/>
      <c r="L177"/>
      <c r="M177"/>
      <c r="N177"/>
      <c r="O177"/>
      <c r="P177"/>
      <c r="Q177"/>
      <c r="R177"/>
    </row>
    <row r="178" spans="1:18" s="2" customFormat="1" x14ac:dyDescent="0.25">
      <c r="A178"/>
      <c r="B178"/>
      <c r="C178"/>
      <c r="D178"/>
      <c r="E178"/>
      <c r="G178"/>
      <c r="H178"/>
      <c r="I178"/>
      <c r="J178"/>
      <c r="K178"/>
      <c r="L178"/>
      <c r="M178"/>
      <c r="N178"/>
      <c r="O178"/>
      <c r="P178"/>
      <c r="Q178"/>
      <c r="R178"/>
    </row>
    <row r="179" spans="1:18" s="2" customFormat="1" x14ac:dyDescent="0.25">
      <c r="A179"/>
      <c r="B179"/>
      <c r="C179"/>
      <c r="D179"/>
      <c r="E179"/>
      <c r="G179"/>
      <c r="H179"/>
      <c r="I179"/>
      <c r="J179"/>
      <c r="K179"/>
      <c r="L179"/>
      <c r="M179"/>
      <c r="N179"/>
      <c r="O179"/>
      <c r="P179"/>
      <c r="Q179"/>
      <c r="R179"/>
    </row>
    <row r="180" spans="1:18" s="2" customFormat="1" x14ac:dyDescent="0.25">
      <c r="A180"/>
      <c r="B180"/>
      <c r="C180"/>
      <c r="D180"/>
      <c r="E180"/>
      <c r="G180"/>
      <c r="H180"/>
      <c r="I180"/>
      <c r="J180"/>
      <c r="K180"/>
      <c r="L180"/>
      <c r="M180"/>
      <c r="N180"/>
      <c r="O180"/>
      <c r="P180"/>
      <c r="Q180"/>
      <c r="R180"/>
    </row>
    <row r="181" spans="1:18" s="2" customFormat="1" x14ac:dyDescent="0.25">
      <c r="A181"/>
      <c r="B181"/>
      <c r="C181"/>
      <c r="D181"/>
      <c r="E181"/>
      <c r="G181"/>
      <c r="H181"/>
      <c r="I181"/>
      <c r="J181"/>
      <c r="K181"/>
      <c r="L181"/>
      <c r="M181"/>
      <c r="N181"/>
      <c r="O181"/>
      <c r="P181"/>
      <c r="Q181"/>
      <c r="R181"/>
    </row>
    <row r="182" spans="1:18" s="2" customFormat="1" x14ac:dyDescent="0.25">
      <c r="A182"/>
      <c r="B182"/>
      <c r="C182"/>
      <c r="D182"/>
      <c r="E182"/>
      <c r="G182"/>
      <c r="H182"/>
      <c r="I182"/>
      <c r="J182"/>
      <c r="K182"/>
      <c r="L182"/>
      <c r="M182"/>
      <c r="N182"/>
      <c r="O182"/>
      <c r="P182"/>
      <c r="Q182"/>
      <c r="R182"/>
    </row>
    <row r="183" spans="1:18" s="2" customFormat="1" x14ac:dyDescent="0.25">
      <c r="A183"/>
      <c r="B183"/>
      <c r="C183"/>
      <c r="D183"/>
      <c r="E183"/>
      <c r="G183"/>
      <c r="H183"/>
      <c r="I183"/>
      <c r="J183"/>
      <c r="K183"/>
      <c r="L183"/>
      <c r="M183"/>
      <c r="N183"/>
      <c r="O183"/>
      <c r="P183"/>
      <c r="Q183"/>
      <c r="R183"/>
    </row>
    <row r="184" spans="1:18" s="2" customFormat="1" x14ac:dyDescent="0.25">
      <c r="A184"/>
      <c r="B184"/>
      <c r="C184"/>
      <c r="D184"/>
      <c r="E184"/>
      <c r="G184"/>
      <c r="H184"/>
      <c r="I184"/>
      <c r="J184"/>
      <c r="K184"/>
      <c r="L184"/>
      <c r="M184"/>
      <c r="N184"/>
      <c r="O184"/>
      <c r="P184"/>
      <c r="Q184"/>
      <c r="R184"/>
    </row>
    <row r="185" spans="1:18" s="2" customFormat="1" x14ac:dyDescent="0.25">
      <c r="A185"/>
      <c r="B185"/>
      <c r="C185"/>
      <c r="D185"/>
      <c r="E185"/>
      <c r="G185"/>
      <c r="H185"/>
      <c r="I185"/>
      <c r="J185"/>
      <c r="K185"/>
      <c r="L185"/>
      <c r="M185"/>
      <c r="N185"/>
      <c r="O185"/>
      <c r="P185"/>
      <c r="Q185"/>
      <c r="R185"/>
    </row>
    <row r="186" spans="1:18" s="2" customFormat="1" x14ac:dyDescent="0.25">
      <c r="A186"/>
      <c r="B186"/>
      <c r="C186"/>
      <c r="D186"/>
      <c r="E186"/>
      <c r="G186"/>
      <c r="H186"/>
      <c r="I186"/>
      <c r="J186"/>
      <c r="K186"/>
      <c r="L186"/>
      <c r="M186"/>
      <c r="N186"/>
      <c r="O186"/>
      <c r="P186"/>
      <c r="Q186"/>
      <c r="R186"/>
    </row>
    <row r="187" spans="1:18" s="2" customFormat="1" x14ac:dyDescent="0.25">
      <c r="A187"/>
      <c r="B187"/>
      <c r="C187"/>
      <c r="D187"/>
      <c r="E187"/>
      <c r="G187"/>
      <c r="H187"/>
      <c r="I187"/>
      <c r="J187"/>
      <c r="K187"/>
      <c r="L187"/>
      <c r="M187"/>
      <c r="N187"/>
      <c r="O187"/>
      <c r="P187"/>
      <c r="Q187"/>
      <c r="R187"/>
    </row>
    <row r="188" spans="1:18" s="2" customFormat="1" x14ac:dyDescent="0.25">
      <c r="A188"/>
      <c r="B188"/>
      <c r="C188"/>
      <c r="D188"/>
      <c r="E188"/>
      <c r="G188"/>
      <c r="H188"/>
      <c r="I188"/>
      <c r="J188"/>
      <c r="K188"/>
      <c r="L188"/>
      <c r="M188"/>
      <c r="N188"/>
      <c r="O188"/>
      <c r="P188"/>
      <c r="Q188"/>
      <c r="R188"/>
    </row>
    <row r="189" spans="1:18" s="2" customFormat="1" x14ac:dyDescent="0.25">
      <c r="A189"/>
      <c r="B189"/>
      <c r="C189"/>
      <c r="D189"/>
      <c r="E189"/>
      <c r="G189"/>
      <c r="H189"/>
      <c r="I189"/>
      <c r="J189"/>
      <c r="K189"/>
      <c r="L189"/>
      <c r="M189"/>
      <c r="N189"/>
      <c r="O189"/>
      <c r="P189"/>
      <c r="Q189"/>
      <c r="R189"/>
    </row>
    <row r="190" spans="1:18" s="2" customFormat="1" x14ac:dyDescent="0.25">
      <c r="A190"/>
      <c r="B190"/>
      <c r="C190"/>
      <c r="D190"/>
      <c r="E190"/>
      <c r="G190"/>
      <c r="H190"/>
      <c r="I190"/>
      <c r="J190"/>
      <c r="K190"/>
      <c r="L190"/>
      <c r="M190"/>
      <c r="N190"/>
      <c r="O190"/>
      <c r="P190"/>
      <c r="Q190"/>
      <c r="R190"/>
    </row>
    <row r="191" spans="1:18" s="2" customFormat="1" x14ac:dyDescent="0.25">
      <c r="A191"/>
      <c r="B191"/>
      <c r="C191"/>
      <c r="D191"/>
      <c r="E191"/>
      <c r="G191"/>
      <c r="H191"/>
      <c r="I191"/>
      <c r="J191"/>
      <c r="K191"/>
      <c r="L191"/>
      <c r="M191"/>
      <c r="N191"/>
      <c r="O191"/>
      <c r="P191"/>
      <c r="Q191"/>
      <c r="R191"/>
    </row>
    <row r="192" spans="1:18" s="2" customFormat="1" x14ac:dyDescent="0.25">
      <c r="A192"/>
      <c r="B192"/>
      <c r="C192"/>
      <c r="D192"/>
      <c r="E192"/>
      <c r="G192"/>
      <c r="H192"/>
      <c r="I192"/>
      <c r="J192"/>
      <c r="K192"/>
      <c r="L192"/>
      <c r="M192"/>
      <c r="N192"/>
      <c r="O192"/>
      <c r="P192"/>
      <c r="Q192"/>
      <c r="R192"/>
    </row>
    <row r="193" spans="1:18" s="2" customFormat="1" x14ac:dyDescent="0.25">
      <c r="A193"/>
      <c r="B193"/>
      <c r="C193"/>
      <c r="D193"/>
      <c r="E193"/>
      <c r="G193"/>
      <c r="H193"/>
      <c r="I193"/>
      <c r="J193"/>
      <c r="K193"/>
      <c r="L193"/>
      <c r="M193"/>
      <c r="N193"/>
      <c r="O193"/>
      <c r="P193"/>
      <c r="Q193"/>
      <c r="R193"/>
    </row>
    <row r="194" spans="1:18" s="2" customFormat="1" x14ac:dyDescent="0.25">
      <c r="A194"/>
      <c r="B194"/>
      <c r="C194"/>
      <c r="D194"/>
      <c r="E194"/>
      <c r="G194"/>
      <c r="H194"/>
      <c r="I194"/>
      <c r="J194"/>
      <c r="K194"/>
      <c r="L194"/>
      <c r="M194"/>
      <c r="N194"/>
      <c r="O194"/>
      <c r="P194"/>
      <c r="Q194"/>
      <c r="R194"/>
    </row>
    <row r="195" spans="1:18" s="2" customFormat="1" x14ac:dyDescent="0.25">
      <c r="A195"/>
      <c r="B195"/>
      <c r="C195"/>
      <c r="D195"/>
      <c r="E195"/>
      <c r="G195"/>
      <c r="H195"/>
      <c r="I195"/>
      <c r="J195"/>
      <c r="K195"/>
      <c r="L195"/>
      <c r="M195"/>
      <c r="N195"/>
      <c r="O195"/>
      <c r="P195"/>
      <c r="Q195"/>
      <c r="R195"/>
    </row>
    <row r="196" spans="1:18" s="2" customFormat="1" x14ac:dyDescent="0.25">
      <c r="A196"/>
      <c r="B196"/>
      <c r="C196"/>
      <c r="D196"/>
      <c r="E196"/>
      <c r="G196"/>
      <c r="H196"/>
      <c r="I196"/>
      <c r="J196"/>
      <c r="K196"/>
      <c r="L196"/>
      <c r="M196"/>
      <c r="N196"/>
      <c r="O196"/>
      <c r="P196"/>
      <c r="Q196"/>
      <c r="R196"/>
    </row>
    <row r="197" spans="1:18" s="2" customFormat="1" x14ac:dyDescent="0.25">
      <c r="A197"/>
      <c r="B197"/>
      <c r="C197"/>
      <c r="D197"/>
      <c r="E197"/>
      <c r="G197"/>
      <c r="H197"/>
      <c r="I197"/>
      <c r="J197"/>
      <c r="K197"/>
      <c r="L197"/>
      <c r="M197"/>
      <c r="N197"/>
      <c r="O197"/>
      <c r="P197"/>
      <c r="Q197"/>
      <c r="R197"/>
    </row>
    <row r="198" spans="1:18" s="2" customFormat="1" x14ac:dyDescent="0.25">
      <c r="A198"/>
      <c r="B198"/>
      <c r="C198"/>
      <c r="D198"/>
      <c r="E198"/>
      <c r="G198"/>
      <c r="H198"/>
      <c r="I198"/>
      <c r="J198"/>
      <c r="K198"/>
      <c r="L198"/>
      <c r="M198"/>
      <c r="N198"/>
      <c r="O198"/>
      <c r="P198"/>
      <c r="Q198"/>
      <c r="R198"/>
    </row>
    <row r="199" spans="1:18" s="2" customFormat="1" x14ac:dyDescent="0.25">
      <c r="A199"/>
      <c r="B199"/>
      <c r="C199"/>
      <c r="D199"/>
      <c r="E199"/>
      <c r="G199"/>
      <c r="H199"/>
      <c r="I199"/>
      <c r="J199"/>
      <c r="K199"/>
      <c r="L199"/>
      <c r="M199"/>
      <c r="N199"/>
      <c r="O199"/>
      <c r="P199"/>
      <c r="Q199"/>
      <c r="R199"/>
    </row>
    <row r="200" spans="1:18" s="2" customFormat="1" x14ac:dyDescent="0.25">
      <c r="A200"/>
      <c r="B200"/>
      <c r="C200"/>
      <c r="D200"/>
      <c r="E200"/>
      <c r="G200"/>
      <c r="H200"/>
      <c r="I200"/>
      <c r="J200"/>
      <c r="K200"/>
      <c r="L200"/>
      <c r="M200"/>
      <c r="N200"/>
      <c r="O200"/>
      <c r="P200"/>
      <c r="Q200"/>
      <c r="R200"/>
    </row>
    <row r="201" spans="1:18" s="2" customFormat="1" x14ac:dyDescent="0.25">
      <c r="A201"/>
      <c r="B201"/>
      <c r="C201"/>
      <c r="D201"/>
      <c r="E201"/>
      <c r="G201"/>
      <c r="H201"/>
      <c r="I201"/>
      <c r="J201"/>
      <c r="K201"/>
      <c r="L201"/>
      <c r="M201"/>
      <c r="N201"/>
      <c r="O201"/>
      <c r="P201"/>
      <c r="Q201"/>
      <c r="R201"/>
    </row>
    <row r="202" spans="1:18" s="2" customFormat="1" x14ac:dyDescent="0.25">
      <c r="A202"/>
      <c r="B202"/>
      <c r="C202"/>
      <c r="D202"/>
      <c r="E202"/>
      <c r="G202"/>
      <c r="H202"/>
      <c r="I202"/>
      <c r="J202"/>
      <c r="K202"/>
      <c r="L202"/>
      <c r="M202"/>
      <c r="N202"/>
      <c r="O202"/>
      <c r="P202"/>
      <c r="Q202"/>
      <c r="R202"/>
    </row>
    <row r="203" spans="1:18" s="2" customFormat="1" x14ac:dyDescent="0.25">
      <c r="A203"/>
      <c r="B203"/>
      <c r="C203"/>
      <c r="D203"/>
      <c r="E203"/>
      <c r="G203"/>
      <c r="H203"/>
      <c r="I203"/>
      <c r="J203"/>
      <c r="K203"/>
      <c r="L203"/>
      <c r="M203"/>
      <c r="N203"/>
      <c r="O203"/>
      <c r="P203"/>
      <c r="Q203"/>
      <c r="R203"/>
    </row>
    <row r="204" spans="1:18" s="2" customFormat="1" x14ac:dyDescent="0.25">
      <c r="A204"/>
      <c r="B204"/>
      <c r="C204"/>
      <c r="D204"/>
      <c r="E204"/>
      <c r="G204"/>
      <c r="H204"/>
      <c r="I204"/>
      <c r="J204"/>
      <c r="K204"/>
      <c r="L204"/>
      <c r="M204"/>
      <c r="N204"/>
      <c r="O204"/>
      <c r="P204"/>
      <c r="Q204"/>
      <c r="R204"/>
    </row>
    <row r="205" spans="1:18" s="2" customFormat="1" x14ac:dyDescent="0.25">
      <c r="A205"/>
      <c r="B205"/>
      <c r="C205"/>
      <c r="D205"/>
      <c r="E205"/>
      <c r="G205"/>
      <c r="H205"/>
      <c r="I205"/>
      <c r="J205"/>
      <c r="K205"/>
      <c r="L205"/>
      <c r="M205"/>
      <c r="N205"/>
      <c r="O205"/>
      <c r="P205"/>
      <c r="Q205"/>
      <c r="R205"/>
    </row>
    <row r="206" spans="1:18" s="2" customFormat="1" x14ac:dyDescent="0.25">
      <c r="A206"/>
      <c r="B206"/>
      <c r="C206"/>
      <c r="D206"/>
      <c r="E206"/>
      <c r="G206"/>
      <c r="H206"/>
      <c r="I206"/>
      <c r="J206"/>
      <c r="K206"/>
      <c r="L206"/>
      <c r="M206"/>
      <c r="N206"/>
      <c r="O206"/>
      <c r="P206"/>
      <c r="Q206"/>
      <c r="R206"/>
    </row>
    <row r="207" spans="1:18" s="2" customFormat="1" x14ac:dyDescent="0.25">
      <c r="A207"/>
      <c r="B207"/>
      <c r="C207"/>
      <c r="D207"/>
      <c r="E207"/>
      <c r="G207"/>
      <c r="H207"/>
      <c r="I207"/>
      <c r="J207"/>
      <c r="K207"/>
      <c r="L207"/>
      <c r="M207"/>
      <c r="N207"/>
      <c r="O207"/>
      <c r="P207"/>
      <c r="Q207"/>
      <c r="R207"/>
    </row>
    <row r="208" spans="1:18" s="2" customFormat="1" x14ac:dyDescent="0.25">
      <c r="A208"/>
      <c r="B208"/>
      <c r="C208"/>
      <c r="D208"/>
      <c r="E208"/>
      <c r="G208"/>
      <c r="H208"/>
      <c r="I208"/>
      <c r="J208"/>
      <c r="K208"/>
      <c r="L208"/>
      <c r="M208"/>
      <c r="N208"/>
      <c r="O208"/>
      <c r="P208"/>
      <c r="Q208"/>
      <c r="R208"/>
    </row>
    <row r="209" spans="1:18" s="2" customFormat="1" x14ac:dyDescent="0.25">
      <c r="A209"/>
      <c r="B209"/>
      <c r="C209"/>
      <c r="D209"/>
      <c r="E209"/>
      <c r="G209"/>
      <c r="H209"/>
      <c r="I209"/>
      <c r="J209"/>
      <c r="K209"/>
      <c r="L209"/>
      <c r="M209"/>
      <c r="N209"/>
      <c r="O209"/>
      <c r="P209"/>
      <c r="Q209"/>
      <c r="R209"/>
    </row>
    <row r="210" spans="1:18" s="2" customFormat="1" x14ac:dyDescent="0.25">
      <c r="A210"/>
      <c r="B210"/>
      <c r="C210"/>
      <c r="D210"/>
      <c r="E210"/>
      <c r="G210"/>
      <c r="H210"/>
      <c r="I210"/>
      <c r="J210"/>
      <c r="K210"/>
      <c r="L210"/>
      <c r="M210"/>
      <c r="N210"/>
      <c r="O210"/>
      <c r="P210"/>
      <c r="Q210"/>
      <c r="R210"/>
    </row>
    <row r="211" spans="1:18" s="2" customFormat="1" x14ac:dyDescent="0.25">
      <c r="A211"/>
      <c r="B211"/>
      <c r="C211"/>
      <c r="D211"/>
      <c r="E211"/>
      <c r="G211"/>
      <c r="H211"/>
      <c r="I211"/>
      <c r="J211"/>
      <c r="K211"/>
      <c r="L211"/>
      <c r="M211"/>
      <c r="N211"/>
      <c r="O211"/>
      <c r="P211"/>
      <c r="Q211"/>
      <c r="R211"/>
    </row>
    <row r="212" spans="1:18" s="2" customFormat="1" x14ac:dyDescent="0.25">
      <c r="A212"/>
      <c r="B212"/>
      <c r="C212"/>
      <c r="D212"/>
      <c r="E212"/>
      <c r="G212"/>
      <c r="H212"/>
      <c r="I212"/>
      <c r="J212"/>
      <c r="K212"/>
      <c r="L212"/>
      <c r="M212"/>
      <c r="N212"/>
      <c r="O212"/>
      <c r="P212"/>
      <c r="Q212"/>
      <c r="R212"/>
    </row>
    <row r="213" spans="1:18" s="2" customFormat="1" x14ac:dyDescent="0.25">
      <c r="A213"/>
      <c r="B213"/>
      <c r="C213"/>
      <c r="D213"/>
      <c r="E213"/>
      <c r="G213"/>
      <c r="H213"/>
      <c r="I213"/>
      <c r="J213"/>
      <c r="K213"/>
      <c r="L213"/>
      <c r="M213"/>
      <c r="N213"/>
      <c r="O213"/>
      <c r="P213"/>
      <c r="Q213"/>
      <c r="R213"/>
    </row>
    <row r="214" spans="1:18" s="2" customFormat="1" x14ac:dyDescent="0.25">
      <c r="A214"/>
      <c r="B214"/>
      <c r="C214"/>
      <c r="D214"/>
      <c r="E214"/>
      <c r="G214"/>
      <c r="H214"/>
      <c r="I214"/>
      <c r="J214"/>
      <c r="K214"/>
      <c r="L214"/>
      <c r="M214"/>
      <c r="N214"/>
      <c r="O214"/>
      <c r="P214"/>
      <c r="Q214"/>
      <c r="R214"/>
    </row>
    <row r="215" spans="1:18" s="2" customFormat="1" x14ac:dyDescent="0.25">
      <c r="A215"/>
      <c r="B215"/>
      <c r="C215"/>
      <c r="D215"/>
      <c r="E215"/>
      <c r="G215"/>
      <c r="H215"/>
      <c r="I215"/>
      <c r="J215"/>
      <c r="K215"/>
      <c r="L215"/>
      <c r="M215"/>
      <c r="N215"/>
      <c r="O215"/>
      <c r="P215"/>
      <c r="Q215"/>
      <c r="R215"/>
    </row>
    <row r="216" spans="1:18" s="2" customFormat="1" x14ac:dyDescent="0.25">
      <c r="A216"/>
      <c r="B216"/>
      <c r="C216"/>
      <c r="D216"/>
      <c r="E216"/>
      <c r="G216"/>
      <c r="H216"/>
      <c r="I216"/>
      <c r="J216"/>
      <c r="K216"/>
      <c r="L216"/>
      <c r="M216"/>
      <c r="N216"/>
      <c r="O216"/>
      <c r="P216"/>
      <c r="Q216"/>
      <c r="R216"/>
    </row>
    <row r="217" spans="1:18" s="2" customFormat="1" x14ac:dyDescent="0.25">
      <c r="A217"/>
      <c r="B217"/>
      <c r="C217"/>
      <c r="D217"/>
      <c r="E217"/>
      <c r="G217"/>
      <c r="H217"/>
      <c r="I217"/>
      <c r="J217"/>
      <c r="K217"/>
      <c r="L217"/>
      <c r="M217"/>
      <c r="N217"/>
      <c r="O217"/>
      <c r="P217"/>
      <c r="Q217"/>
      <c r="R217"/>
    </row>
    <row r="218" spans="1:18" s="2" customFormat="1" x14ac:dyDescent="0.25">
      <c r="A218"/>
      <c r="B218"/>
      <c r="C218"/>
      <c r="D218"/>
      <c r="E218"/>
      <c r="G218"/>
      <c r="H218"/>
      <c r="I218"/>
      <c r="J218"/>
      <c r="K218"/>
      <c r="L218"/>
      <c r="M218"/>
      <c r="N218"/>
      <c r="O218"/>
      <c r="P218"/>
      <c r="Q218"/>
      <c r="R218"/>
    </row>
    <row r="219" spans="1:18" s="2" customFormat="1" x14ac:dyDescent="0.25">
      <c r="A219"/>
      <c r="B219"/>
      <c r="C219"/>
      <c r="D219"/>
      <c r="E219"/>
      <c r="G219"/>
      <c r="H219"/>
      <c r="I219"/>
      <c r="J219"/>
      <c r="K219"/>
      <c r="L219"/>
      <c r="M219"/>
      <c r="N219"/>
      <c r="O219"/>
      <c r="P219"/>
      <c r="Q219"/>
      <c r="R219"/>
    </row>
    <row r="220" spans="1:18" s="2" customFormat="1" x14ac:dyDescent="0.25">
      <c r="A220"/>
      <c r="B220"/>
      <c r="C220"/>
      <c r="D220"/>
      <c r="E220"/>
      <c r="G220"/>
      <c r="H220"/>
      <c r="I220"/>
      <c r="J220"/>
      <c r="K220"/>
      <c r="L220"/>
      <c r="M220"/>
      <c r="N220"/>
      <c r="O220"/>
      <c r="P220"/>
      <c r="Q220"/>
      <c r="R220"/>
    </row>
    <row r="221" spans="1:18" s="2" customFormat="1" x14ac:dyDescent="0.25">
      <c r="A221"/>
      <c r="B221"/>
      <c r="C221"/>
      <c r="D221"/>
      <c r="E221"/>
      <c r="G221"/>
      <c r="H221"/>
      <c r="I221"/>
      <c r="J221"/>
      <c r="K221"/>
      <c r="L221"/>
      <c r="M221"/>
      <c r="N221"/>
      <c r="O221"/>
      <c r="P221"/>
      <c r="Q221"/>
      <c r="R221"/>
    </row>
    <row r="222" spans="1:18" s="2" customFormat="1" x14ac:dyDescent="0.25">
      <c r="A222"/>
      <c r="B222"/>
      <c r="C222"/>
      <c r="D222"/>
      <c r="E222"/>
      <c r="G222"/>
      <c r="H222"/>
      <c r="I222"/>
      <c r="J222"/>
      <c r="K222"/>
      <c r="L222"/>
      <c r="M222"/>
      <c r="N222"/>
      <c r="O222"/>
      <c r="P222"/>
      <c r="Q222"/>
      <c r="R222"/>
    </row>
    <row r="223" spans="1:18" s="2" customFormat="1" x14ac:dyDescent="0.25">
      <c r="A223"/>
      <c r="B223"/>
      <c r="C223"/>
      <c r="D223"/>
      <c r="E223"/>
      <c r="G223"/>
      <c r="H223"/>
      <c r="I223"/>
      <c r="J223"/>
      <c r="K223"/>
      <c r="L223"/>
      <c r="M223"/>
      <c r="N223"/>
      <c r="O223"/>
      <c r="P223"/>
      <c r="Q223"/>
      <c r="R223"/>
    </row>
    <row r="224" spans="1:18" s="2" customFormat="1" x14ac:dyDescent="0.25">
      <c r="A224"/>
      <c r="B224"/>
      <c r="C224"/>
      <c r="D224"/>
      <c r="E224"/>
      <c r="G224"/>
      <c r="H224"/>
      <c r="I224"/>
      <c r="J224"/>
      <c r="K224"/>
      <c r="L224"/>
      <c r="M224"/>
      <c r="N224"/>
      <c r="O224"/>
      <c r="P224"/>
      <c r="Q224"/>
      <c r="R224"/>
    </row>
    <row r="225" spans="1:18" s="2" customFormat="1" x14ac:dyDescent="0.25">
      <c r="A225"/>
      <c r="B225"/>
      <c r="C225"/>
      <c r="D225"/>
      <c r="E225"/>
      <c r="G225"/>
      <c r="H225"/>
      <c r="I225"/>
      <c r="J225"/>
      <c r="K225"/>
      <c r="L225"/>
      <c r="M225"/>
      <c r="N225"/>
      <c r="O225"/>
      <c r="P225"/>
      <c r="Q225"/>
      <c r="R225"/>
    </row>
    <row r="226" spans="1:18" s="2" customFormat="1" x14ac:dyDescent="0.25">
      <c r="A226"/>
      <c r="B226"/>
      <c r="C226"/>
      <c r="D226"/>
      <c r="E226"/>
      <c r="G226"/>
      <c r="H226"/>
      <c r="I226"/>
      <c r="J226"/>
      <c r="K226"/>
      <c r="L226"/>
      <c r="M226"/>
      <c r="N226"/>
      <c r="O226"/>
      <c r="P226"/>
      <c r="Q226"/>
      <c r="R226"/>
    </row>
    <row r="227" spans="1:18" s="2" customFormat="1" x14ac:dyDescent="0.25">
      <c r="A227"/>
      <c r="B227"/>
      <c r="C227"/>
      <c r="D227"/>
      <c r="E227"/>
      <c r="G227"/>
      <c r="H227"/>
      <c r="I227"/>
      <c r="J227"/>
      <c r="K227"/>
      <c r="L227"/>
      <c r="M227"/>
      <c r="N227"/>
      <c r="O227"/>
      <c r="P227"/>
      <c r="Q227"/>
      <c r="R227"/>
    </row>
    <row r="228" spans="1:18" s="2" customFormat="1" x14ac:dyDescent="0.25">
      <c r="A228"/>
      <c r="B228"/>
      <c r="C228"/>
      <c r="D228"/>
      <c r="E228"/>
      <c r="G228"/>
      <c r="H228"/>
      <c r="I228"/>
      <c r="J228"/>
      <c r="K228"/>
      <c r="L228"/>
      <c r="M228"/>
      <c r="N228"/>
      <c r="O228"/>
      <c r="P228"/>
      <c r="Q228"/>
      <c r="R228"/>
    </row>
    <row r="229" spans="1:18" s="2" customFormat="1" x14ac:dyDescent="0.25">
      <c r="A229"/>
      <c r="B229"/>
      <c r="C229"/>
      <c r="D229"/>
      <c r="E229"/>
      <c r="G229"/>
      <c r="H229"/>
      <c r="I229"/>
      <c r="J229"/>
      <c r="K229"/>
      <c r="L229"/>
      <c r="M229"/>
      <c r="N229"/>
      <c r="O229"/>
      <c r="P229"/>
      <c r="Q229"/>
      <c r="R229"/>
    </row>
  </sheetData>
  <sheetProtection algorithmName="SHA-512" hashValue="RYZBvRe+GXG9Jszjx3SeVn+VTm9hdFdvCvHPyEE+cxtbbjDj8J+v0fCvmR7PkM7PnUEk6FEYa8mP856o6Yxfzw==" saltValue="0e2JMJIoJwlSquzHC5Y4Wg==" spinCount="100000" sheet="1" objects="1" scenarios="1" autoFilter="0" pivotTables="0"/>
  <mergeCells count="1">
    <mergeCell ref="A2:R2"/>
  </mergeCells>
  <pageMargins left="0.2" right="0.18" top="0.91666666666666663" bottom="0.75" header="0.3" footer="0.3"/>
  <pageSetup scale="69" orientation="landscape" horizontalDpi="1200" verticalDpi="1200" r:id="rId1"/>
  <headerFooter>
    <oddHeader>&amp;C&amp;"-,Bold"&amp;14Summary Table Report&amp;R&amp;G</oddHeader>
    <oddFooter>&amp;LMSY4_STR047</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0"/>
  <sheetViews>
    <sheetView showGridLines="0" view="pageLayout" zoomScaleNormal="100" workbookViewId="0">
      <selection activeCell="C16" sqref="C16"/>
    </sheetView>
  </sheetViews>
  <sheetFormatPr defaultRowHeight="15" x14ac:dyDescent="0.25"/>
  <cols>
    <col min="1" max="1" width="17.28515625" customWidth="1"/>
    <col min="2" max="2" width="30.28515625" customWidth="1"/>
    <col min="3" max="3" width="40.5703125" customWidth="1"/>
    <col min="4" max="4" width="9.140625" style="2" customWidth="1"/>
  </cols>
  <sheetData>
    <row r="1" spans="1:3" ht="15.75" thickBot="1" x14ac:dyDescent="0.3"/>
    <row r="2" spans="1:3" x14ac:dyDescent="0.25">
      <c r="A2" s="157" t="str">
        <f>CONCATENATE("Table 13. Days Supplied per ", B4, " Dispensing by Year and Sex")</f>
        <v>Table 13. Days Supplied per DARIFENACIN HYDROBROMIDE Dispensing by Year and Sex</v>
      </c>
      <c r="B2" s="158"/>
      <c r="C2" s="159"/>
    </row>
    <row r="3" spans="1:3" x14ac:dyDescent="0.25">
      <c r="A3" s="51"/>
      <c r="B3" s="52"/>
      <c r="C3" s="53"/>
    </row>
    <row r="4" spans="1:3" ht="28.5" customHeight="1" x14ac:dyDescent="0.25">
      <c r="A4" s="50" t="s">
        <v>10</v>
      </c>
      <c r="B4" s="71" t="s">
        <v>3</v>
      </c>
      <c r="C4" s="54" t="s">
        <v>69</v>
      </c>
    </row>
    <row r="5" spans="1:3" x14ac:dyDescent="0.25">
      <c r="A5" s="6"/>
      <c r="B5" s="7"/>
      <c r="C5" s="28"/>
    </row>
    <row r="6" spans="1:3" x14ac:dyDescent="0.25">
      <c r="A6" s="125" t="s">
        <v>17</v>
      </c>
      <c r="B6" s="67" t="s">
        <v>0</v>
      </c>
      <c r="C6" s="126"/>
    </row>
    <row r="7" spans="1:3" x14ac:dyDescent="0.25">
      <c r="A7" s="67" t="s">
        <v>8</v>
      </c>
      <c r="B7" s="80" t="s">
        <v>1</v>
      </c>
      <c r="C7" s="82" t="s">
        <v>7</v>
      </c>
    </row>
    <row r="8" spans="1:3" x14ac:dyDescent="0.25">
      <c r="A8" s="65">
        <v>2000</v>
      </c>
      <c r="B8" s="135" t="s">
        <v>21</v>
      </c>
      <c r="C8" s="137" t="s">
        <v>21</v>
      </c>
    </row>
    <row r="9" spans="1:3" x14ac:dyDescent="0.25">
      <c r="A9" s="89">
        <v>2001</v>
      </c>
      <c r="B9" s="138" t="s">
        <v>21</v>
      </c>
      <c r="C9" s="140" t="s">
        <v>21</v>
      </c>
    </row>
    <row r="10" spans="1:3" x14ac:dyDescent="0.25">
      <c r="A10" s="89">
        <v>2002</v>
      </c>
      <c r="B10" s="138" t="s">
        <v>21</v>
      </c>
      <c r="C10" s="140" t="s">
        <v>21</v>
      </c>
    </row>
    <row r="11" spans="1:3" x14ac:dyDescent="0.25">
      <c r="A11" s="89">
        <v>2003</v>
      </c>
      <c r="B11" s="138" t="s">
        <v>21</v>
      </c>
      <c r="C11" s="140" t="s">
        <v>21</v>
      </c>
    </row>
    <row r="12" spans="1:3" x14ac:dyDescent="0.25">
      <c r="A12" s="89">
        <v>2004</v>
      </c>
      <c r="B12" s="138" t="s">
        <v>21</v>
      </c>
      <c r="C12" s="140" t="s">
        <v>21</v>
      </c>
    </row>
    <row r="13" spans="1:3" x14ac:dyDescent="0.25">
      <c r="A13" s="89">
        <v>2005</v>
      </c>
      <c r="B13" s="96">
        <v>35.350089766606821</v>
      </c>
      <c r="C13" s="97">
        <v>32.032653061224487</v>
      </c>
    </row>
    <row r="14" spans="1:3" x14ac:dyDescent="0.25">
      <c r="A14" s="89">
        <v>2006</v>
      </c>
      <c r="B14" s="96">
        <v>38.186847215661572</v>
      </c>
      <c r="C14" s="97">
        <v>36.52078279152515</v>
      </c>
    </row>
    <row r="15" spans="1:3" x14ac:dyDescent="0.25">
      <c r="A15" s="89">
        <v>2007</v>
      </c>
      <c r="B15" s="96">
        <v>34.034546264309014</v>
      </c>
      <c r="C15" s="97">
        <v>34.181625469962405</v>
      </c>
    </row>
    <row r="16" spans="1:3" x14ac:dyDescent="0.25">
      <c r="A16" s="89">
        <v>2008</v>
      </c>
      <c r="B16" s="96">
        <v>36.205948171983209</v>
      </c>
      <c r="C16" s="97">
        <v>36.538765786186801</v>
      </c>
    </row>
    <row r="17" spans="1:3" x14ac:dyDescent="0.25">
      <c r="A17" s="89">
        <v>2009</v>
      </c>
      <c r="B17" s="96">
        <v>37.926946590035506</v>
      </c>
      <c r="C17" s="97">
        <v>37.866513668919602</v>
      </c>
    </row>
    <row r="18" spans="1:3" x14ac:dyDescent="0.25">
      <c r="A18" s="89">
        <v>2010</v>
      </c>
      <c r="B18" s="96">
        <v>38.506068790472163</v>
      </c>
      <c r="C18" s="97">
        <v>38.861074410367415</v>
      </c>
    </row>
    <row r="19" spans="1:3" x14ac:dyDescent="0.25">
      <c r="A19" s="89">
        <v>2011</v>
      </c>
      <c r="B19" s="96">
        <v>39.014824643463982</v>
      </c>
      <c r="C19" s="97">
        <v>39.380829363215462</v>
      </c>
    </row>
    <row r="20" spans="1:3" x14ac:dyDescent="0.25">
      <c r="A20" s="90">
        <v>2012</v>
      </c>
      <c r="B20" s="98">
        <v>39.588957325767709</v>
      </c>
      <c r="C20" s="100">
        <v>40.006573541495477</v>
      </c>
    </row>
  </sheetData>
  <sheetProtection algorithmName="SHA-512" hashValue="yqoVqEuD1yB8rlziNyiDH3bxrTodMZtV/2rO17bScqtsawXn4i4XD0NNQ2rcQ2NGZL9xzmWHxv5aYdUoNhzFTg==" saltValue="0MpoIP0voVV8ZsrN4S/E7Q==" spinCount="100000" sheet="1" objects="1" scenarios="1" autoFilter="0" pivotTables="0"/>
  <mergeCells count="1">
    <mergeCell ref="A2:C2"/>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9"/>
  <sheetViews>
    <sheetView showGridLines="0" view="pageLayout" zoomScaleNormal="100" workbookViewId="0">
      <selection activeCell="Q40" sqref="Q40"/>
    </sheetView>
  </sheetViews>
  <sheetFormatPr defaultRowHeight="15" x14ac:dyDescent="0.25"/>
  <cols>
    <col min="1" max="1" width="12.7109375" customWidth="1"/>
    <col min="2" max="2" width="25.28515625" customWidth="1"/>
    <col min="3" max="3" width="6.5703125" bestFit="1" customWidth="1"/>
    <col min="4" max="5" width="5.5703125" style="2" bestFit="1" customWidth="1"/>
    <col min="6" max="6" width="4" style="2" bestFit="1" customWidth="1"/>
    <col min="7" max="7" width="4" bestFit="1" customWidth="1"/>
    <col min="8" max="8" width="5.5703125" bestFit="1" customWidth="1"/>
    <col min="9" max="9" width="7.5703125" bestFit="1" customWidth="1"/>
    <col min="10" max="10" width="4" bestFit="1" customWidth="1"/>
    <col min="11" max="12" width="5.5703125" bestFit="1" customWidth="1"/>
    <col min="13" max="13" width="4" bestFit="1" customWidth="1"/>
    <col min="14" max="14" width="5.5703125" bestFit="1" customWidth="1"/>
    <col min="15" max="15" width="4" bestFit="1" customWidth="1"/>
    <col min="16" max="16" width="6.5703125" bestFit="1" customWidth="1"/>
    <col min="17" max="17" width="5.5703125" bestFit="1" customWidth="1"/>
    <col min="18" max="18" width="6.5703125" bestFit="1" customWidth="1"/>
  </cols>
  <sheetData>
    <row r="1" spans="1:18" ht="15.75" thickBot="1" x14ac:dyDescent="0.3"/>
    <row r="2" spans="1:18" x14ac:dyDescent="0.25">
      <c r="A2" s="162" t="str">
        <f>CONCATENATE("Figure 10. Days Supplied per ", 'Table 13'!B4, " Dispensing by Year and Sex")</f>
        <v>Figure 10. Days Supplied per DARIFENACIN HYDROBROMIDE Dispensing by Year and Sex</v>
      </c>
      <c r="B2" s="163"/>
      <c r="C2" s="163"/>
      <c r="D2" s="163"/>
      <c r="E2" s="163"/>
      <c r="F2" s="164"/>
      <c r="G2" s="164"/>
      <c r="H2" s="164"/>
      <c r="I2" s="164"/>
      <c r="J2" s="164"/>
      <c r="K2" s="164"/>
      <c r="L2" s="164"/>
      <c r="M2" s="164"/>
      <c r="N2" s="164"/>
      <c r="O2" s="164"/>
      <c r="P2" s="164"/>
      <c r="Q2" s="164"/>
      <c r="R2" s="165"/>
    </row>
    <row r="3" spans="1:18" x14ac:dyDescent="0.25">
      <c r="A3" s="1"/>
      <c r="B3" s="4"/>
      <c r="C3" s="4"/>
      <c r="D3" s="4"/>
      <c r="E3" s="4"/>
      <c r="F3" s="5"/>
      <c r="G3" s="4"/>
      <c r="H3" s="4"/>
      <c r="I3" s="4"/>
      <c r="J3" s="4"/>
      <c r="K3" s="4"/>
      <c r="L3" s="4"/>
      <c r="M3" s="4"/>
      <c r="N3" s="4"/>
      <c r="O3" s="4"/>
      <c r="P3" s="4"/>
      <c r="Q3" s="4"/>
      <c r="R3" s="35"/>
    </row>
    <row r="4" spans="1:18" x14ac:dyDescent="0.25">
      <c r="A4" s="1"/>
      <c r="B4" s="4"/>
      <c r="C4" s="4"/>
      <c r="D4" s="4"/>
      <c r="E4" s="4"/>
      <c r="F4" s="5"/>
      <c r="G4" s="4"/>
      <c r="H4" s="4"/>
      <c r="I4" s="4"/>
      <c r="J4" s="4"/>
      <c r="K4" s="4"/>
      <c r="L4" s="4"/>
      <c r="M4" s="4"/>
      <c r="N4" s="4"/>
      <c r="O4" s="4"/>
      <c r="P4" s="4"/>
      <c r="Q4" s="4"/>
      <c r="R4" s="35"/>
    </row>
    <row r="5" spans="1:18" x14ac:dyDescent="0.25">
      <c r="A5" s="1"/>
      <c r="B5" s="4"/>
      <c r="C5" s="4"/>
      <c r="D5" s="4"/>
      <c r="E5" s="4"/>
      <c r="F5" s="5"/>
      <c r="G5" s="4"/>
      <c r="H5" s="4"/>
      <c r="I5" s="4"/>
      <c r="J5" s="4"/>
      <c r="K5" s="4"/>
      <c r="L5" s="4"/>
      <c r="M5" s="4"/>
      <c r="N5" s="4"/>
      <c r="O5" s="4"/>
      <c r="P5" s="4"/>
      <c r="Q5" s="4"/>
      <c r="R5" s="35"/>
    </row>
    <row r="6" spans="1:18" x14ac:dyDescent="0.25">
      <c r="A6" s="1"/>
      <c r="B6" s="4"/>
      <c r="C6" s="4"/>
      <c r="D6" s="4"/>
      <c r="E6" s="4"/>
      <c r="F6" s="5"/>
      <c r="G6" s="4"/>
      <c r="H6" s="4"/>
      <c r="I6" s="4"/>
      <c r="J6" s="4"/>
      <c r="K6" s="4"/>
      <c r="L6" s="4"/>
      <c r="M6" s="4"/>
      <c r="N6" s="4"/>
      <c r="O6" s="4"/>
      <c r="P6" s="4"/>
      <c r="Q6" s="4"/>
      <c r="R6" s="35"/>
    </row>
    <row r="7" spans="1:18" x14ac:dyDescent="0.25">
      <c r="A7" s="1"/>
      <c r="B7" s="4"/>
      <c r="C7" s="4"/>
      <c r="D7" s="4"/>
      <c r="E7" s="4"/>
      <c r="F7" s="5"/>
      <c r="G7" s="4"/>
      <c r="H7" s="4"/>
      <c r="I7" s="4"/>
      <c r="J7" s="4"/>
      <c r="K7" s="4"/>
      <c r="L7" s="4"/>
      <c r="M7" s="4"/>
      <c r="N7" s="4"/>
      <c r="O7" s="4"/>
      <c r="P7" s="4"/>
      <c r="Q7" s="4"/>
      <c r="R7" s="35"/>
    </row>
    <row r="8" spans="1:18" x14ac:dyDescent="0.25">
      <c r="A8" s="1"/>
      <c r="B8" s="4"/>
      <c r="C8" s="4"/>
      <c r="D8" s="4"/>
      <c r="E8" s="4"/>
      <c r="F8" s="5"/>
      <c r="G8" s="4"/>
      <c r="H8" s="4"/>
      <c r="I8" s="4"/>
      <c r="J8" s="4"/>
      <c r="K8" s="4"/>
      <c r="L8" s="4"/>
      <c r="M8" s="4"/>
      <c r="N8" s="4"/>
      <c r="O8" s="4"/>
      <c r="P8" s="4"/>
      <c r="Q8" s="4"/>
      <c r="R8" s="35"/>
    </row>
    <row r="9" spans="1:18" x14ac:dyDescent="0.25">
      <c r="A9" s="1"/>
      <c r="B9" s="4"/>
      <c r="C9" s="4"/>
      <c r="D9" s="4"/>
      <c r="E9" s="4"/>
      <c r="F9" s="5"/>
      <c r="G9" s="4"/>
      <c r="H9" s="4"/>
      <c r="I9" s="4"/>
      <c r="J9" s="4"/>
      <c r="K9" s="4"/>
      <c r="L9" s="4"/>
      <c r="M9" s="4"/>
      <c r="N9" s="4"/>
      <c r="O9" s="4"/>
      <c r="P9" s="4"/>
      <c r="Q9" s="4"/>
      <c r="R9" s="35"/>
    </row>
    <row r="10" spans="1:18" s="2" customFormat="1" x14ac:dyDescent="0.25">
      <c r="A10" s="1"/>
      <c r="B10" s="4"/>
      <c r="C10" s="4"/>
      <c r="D10" s="4"/>
      <c r="E10" s="4"/>
      <c r="F10" s="5"/>
      <c r="G10" s="4"/>
      <c r="H10" s="4"/>
      <c r="I10" s="4"/>
      <c r="J10" s="4"/>
      <c r="K10" s="4"/>
      <c r="L10" s="4"/>
      <c r="M10" s="4"/>
      <c r="N10" s="4"/>
      <c r="O10" s="4"/>
      <c r="P10" s="4"/>
      <c r="Q10" s="4"/>
      <c r="R10" s="35"/>
    </row>
    <row r="11" spans="1:18" s="2" customFormat="1" x14ac:dyDescent="0.25">
      <c r="A11" s="1"/>
      <c r="B11" s="4"/>
      <c r="C11" s="4"/>
      <c r="D11" s="4"/>
      <c r="E11" s="4"/>
      <c r="F11" s="5"/>
      <c r="G11" s="4"/>
      <c r="H11" s="4"/>
      <c r="I11" s="4"/>
      <c r="J11" s="4"/>
      <c r="K11" s="4"/>
      <c r="L11" s="4"/>
      <c r="M11" s="4"/>
      <c r="N11" s="4"/>
      <c r="O11" s="4"/>
      <c r="P11" s="4"/>
      <c r="Q11" s="4"/>
      <c r="R11" s="35"/>
    </row>
    <row r="12" spans="1:18" s="2" customFormat="1" x14ac:dyDescent="0.25">
      <c r="A12" s="1"/>
      <c r="B12" s="4"/>
      <c r="C12" s="4"/>
      <c r="D12" s="4"/>
      <c r="E12" s="4"/>
      <c r="F12" s="5"/>
      <c r="G12" s="4"/>
      <c r="H12" s="4"/>
      <c r="I12" s="4"/>
      <c r="J12" s="4"/>
      <c r="K12" s="4"/>
      <c r="L12" s="4"/>
      <c r="M12" s="4"/>
      <c r="N12" s="4"/>
      <c r="O12" s="4"/>
      <c r="P12" s="4"/>
      <c r="Q12" s="4"/>
      <c r="R12" s="35"/>
    </row>
    <row r="13" spans="1:18" s="2" customFormat="1" x14ac:dyDescent="0.25">
      <c r="A13" s="1"/>
      <c r="B13" s="4"/>
      <c r="C13" s="4"/>
      <c r="D13" s="4"/>
      <c r="E13" s="4"/>
      <c r="F13" s="5"/>
      <c r="G13" s="4"/>
      <c r="H13" s="4"/>
      <c r="I13" s="4"/>
      <c r="J13" s="4"/>
      <c r="K13" s="4"/>
      <c r="L13" s="4"/>
      <c r="M13" s="4"/>
      <c r="N13" s="4"/>
      <c r="O13" s="4"/>
      <c r="P13" s="4"/>
      <c r="Q13" s="4"/>
      <c r="R13" s="35"/>
    </row>
    <row r="14" spans="1:18" s="2" customFormat="1" x14ac:dyDescent="0.25">
      <c r="A14" s="1"/>
      <c r="B14" s="4"/>
      <c r="C14" s="4"/>
      <c r="D14" s="4"/>
      <c r="E14" s="4"/>
      <c r="F14" s="5"/>
      <c r="G14" s="4"/>
      <c r="H14" s="4"/>
      <c r="I14" s="4"/>
      <c r="J14" s="4"/>
      <c r="K14" s="4"/>
      <c r="L14" s="4"/>
      <c r="M14" s="4"/>
      <c r="N14" s="4"/>
      <c r="O14" s="4"/>
      <c r="P14" s="4"/>
      <c r="Q14" s="4"/>
      <c r="R14" s="35"/>
    </row>
    <row r="15" spans="1:18" s="2" customFormat="1" x14ac:dyDescent="0.25">
      <c r="A15" s="1"/>
      <c r="B15" s="4"/>
      <c r="C15" s="4"/>
      <c r="D15" s="4"/>
      <c r="E15" s="4"/>
      <c r="F15" s="5"/>
      <c r="G15" s="4"/>
      <c r="H15" s="4"/>
      <c r="I15" s="4"/>
      <c r="J15" s="4"/>
      <c r="K15" s="4"/>
      <c r="L15" s="4"/>
      <c r="M15" s="4"/>
      <c r="N15" s="4"/>
      <c r="O15" s="4"/>
      <c r="P15" s="4"/>
      <c r="Q15" s="4"/>
      <c r="R15" s="35"/>
    </row>
    <row r="16" spans="1:18" s="2" customFormat="1" x14ac:dyDescent="0.25">
      <c r="A16" s="1"/>
      <c r="B16" s="4"/>
      <c r="C16" s="4"/>
      <c r="D16" s="4"/>
      <c r="E16" s="4"/>
      <c r="F16" s="5"/>
      <c r="G16" s="4"/>
      <c r="H16" s="4"/>
      <c r="I16" s="4"/>
      <c r="J16" s="4"/>
      <c r="K16" s="4"/>
      <c r="L16" s="4"/>
      <c r="M16" s="4"/>
      <c r="N16" s="4"/>
      <c r="O16" s="4"/>
      <c r="P16" s="4"/>
      <c r="Q16" s="4"/>
      <c r="R16" s="35"/>
    </row>
    <row r="17" spans="1:18" s="2" customFormat="1" x14ac:dyDescent="0.25">
      <c r="A17" s="1"/>
      <c r="B17" s="4"/>
      <c r="C17" s="4"/>
      <c r="D17" s="4"/>
      <c r="E17" s="4"/>
      <c r="F17" s="5"/>
      <c r="G17" s="4"/>
      <c r="H17" s="4"/>
      <c r="I17" s="4"/>
      <c r="J17" s="4"/>
      <c r="K17" s="4"/>
      <c r="L17" s="4"/>
      <c r="M17" s="4"/>
      <c r="N17" s="4"/>
      <c r="O17" s="4"/>
      <c r="P17" s="4"/>
      <c r="Q17" s="4"/>
      <c r="R17" s="35"/>
    </row>
    <row r="18" spans="1:18" s="2" customFormat="1" x14ac:dyDescent="0.25">
      <c r="A18" s="1"/>
      <c r="B18" s="4"/>
      <c r="C18" s="4"/>
      <c r="D18" s="4"/>
      <c r="E18" s="4"/>
      <c r="F18" s="5"/>
      <c r="G18" s="4"/>
      <c r="H18" s="4"/>
      <c r="I18" s="4"/>
      <c r="J18" s="4"/>
      <c r="K18" s="4"/>
      <c r="L18" s="4"/>
      <c r="M18" s="4"/>
      <c r="N18" s="4"/>
      <c r="O18" s="4"/>
      <c r="P18" s="4"/>
      <c r="Q18" s="4"/>
      <c r="R18" s="35"/>
    </row>
    <row r="19" spans="1:18" s="2" customFormat="1" x14ac:dyDescent="0.25">
      <c r="A19" s="1"/>
      <c r="B19" s="4"/>
      <c r="C19" s="4"/>
      <c r="D19" s="4"/>
      <c r="E19" s="4"/>
      <c r="F19" s="5"/>
      <c r="G19" s="4"/>
      <c r="H19" s="4"/>
      <c r="I19" s="4"/>
      <c r="J19" s="4"/>
      <c r="K19" s="4"/>
      <c r="L19" s="4"/>
      <c r="M19" s="4"/>
      <c r="N19" s="4"/>
      <c r="O19" s="4"/>
      <c r="P19" s="4"/>
      <c r="Q19" s="4"/>
      <c r="R19" s="35"/>
    </row>
    <row r="20" spans="1:18" s="2" customFormat="1" x14ac:dyDescent="0.25">
      <c r="A20" s="1"/>
      <c r="B20" s="4"/>
      <c r="C20" s="4"/>
      <c r="D20" s="4"/>
      <c r="E20" s="4"/>
      <c r="F20" s="5"/>
      <c r="G20" s="4"/>
      <c r="H20" s="4"/>
      <c r="I20" s="4"/>
      <c r="J20" s="4"/>
      <c r="K20" s="4"/>
      <c r="L20" s="4"/>
      <c r="M20" s="4"/>
      <c r="N20" s="4"/>
      <c r="O20" s="4"/>
      <c r="P20" s="4"/>
      <c r="Q20" s="4"/>
      <c r="R20" s="35"/>
    </row>
    <row r="21" spans="1:18" s="2" customFormat="1" x14ac:dyDescent="0.25">
      <c r="A21" s="1"/>
      <c r="B21" s="4"/>
      <c r="C21" s="4"/>
      <c r="D21" s="4"/>
      <c r="E21" s="4"/>
      <c r="F21" s="5"/>
      <c r="G21" s="4"/>
      <c r="H21" s="4"/>
      <c r="I21" s="4"/>
      <c r="J21" s="4"/>
      <c r="K21" s="4"/>
      <c r="L21" s="4"/>
      <c r="M21" s="4"/>
      <c r="N21" s="4"/>
      <c r="O21" s="4"/>
      <c r="P21" s="4"/>
      <c r="Q21" s="4"/>
      <c r="R21" s="35"/>
    </row>
    <row r="22" spans="1:18" s="2" customFormat="1" x14ac:dyDescent="0.25">
      <c r="A22" s="1"/>
      <c r="B22" s="4"/>
      <c r="C22" s="4"/>
      <c r="D22" s="4"/>
      <c r="E22" s="4"/>
      <c r="F22" s="5"/>
      <c r="G22" s="4"/>
      <c r="H22" s="4"/>
      <c r="I22" s="4"/>
      <c r="J22" s="4"/>
      <c r="K22" s="4"/>
      <c r="L22" s="4"/>
      <c r="M22" s="4"/>
      <c r="N22" s="4"/>
      <c r="O22" s="4"/>
      <c r="P22" s="4"/>
      <c r="Q22" s="4"/>
      <c r="R22" s="35"/>
    </row>
    <row r="23" spans="1:18" s="2" customFormat="1" x14ac:dyDescent="0.25">
      <c r="A23" s="1"/>
      <c r="B23" s="4"/>
      <c r="C23" s="4"/>
      <c r="D23" s="4"/>
      <c r="E23" s="4"/>
      <c r="F23" s="5"/>
      <c r="G23" s="4"/>
      <c r="H23" s="4"/>
      <c r="I23" s="4"/>
      <c r="J23" s="4"/>
      <c r="K23" s="4"/>
      <c r="L23" s="4"/>
      <c r="M23" s="4"/>
      <c r="N23" s="4"/>
      <c r="O23" s="4"/>
      <c r="P23" s="4"/>
      <c r="Q23" s="4"/>
      <c r="R23" s="35"/>
    </row>
    <row r="24" spans="1:18" s="2" customFormat="1" x14ac:dyDescent="0.25">
      <c r="A24" s="1"/>
      <c r="B24" s="4"/>
      <c r="C24" s="4"/>
      <c r="D24" s="4"/>
      <c r="E24" s="4"/>
      <c r="F24" s="5"/>
      <c r="G24" s="4"/>
      <c r="H24" s="4"/>
      <c r="I24" s="4"/>
      <c r="J24" s="4"/>
      <c r="K24" s="4"/>
      <c r="L24" s="4"/>
      <c r="M24" s="4"/>
      <c r="N24" s="4"/>
      <c r="O24" s="4"/>
      <c r="P24" s="4"/>
      <c r="Q24" s="4"/>
      <c r="R24" s="35"/>
    </row>
    <row r="25" spans="1:18" s="2" customFormat="1" x14ac:dyDescent="0.25">
      <c r="A25" s="1"/>
      <c r="B25" s="4"/>
      <c r="C25" s="4"/>
      <c r="D25" s="4"/>
      <c r="E25" s="4"/>
      <c r="F25" s="5"/>
      <c r="G25" s="4"/>
      <c r="H25" s="4"/>
      <c r="I25" s="4"/>
      <c r="J25" s="4"/>
      <c r="K25" s="4"/>
      <c r="L25" s="4"/>
      <c r="M25" s="4"/>
      <c r="N25" s="4"/>
      <c r="O25" s="4"/>
      <c r="P25" s="4"/>
      <c r="Q25" s="4"/>
      <c r="R25" s="35"/>
    </row>
    <row r="26" spans="1:18" s="2" customFormat="1" x14ac:dyDescent="0.25">
      <c r="A26" s="1"/>
      <c r="B26" s="4"/>
      <c r="C26" s="4"/>
      <c r="D26" s="4"/>
      <c r="E26" s="4"/>
      <c r="F26" s="5"/>
      <c r="G26" s="4"/>
      <c r="H26" s="4"/>
      <c r="I26" s="4"/>
      <c r="J26" s="4"/>
      <c r="K26" s="4"/>
      <c r="L26" s="4"/>
      <c r="M26" s="4"/>
      <c r="N26" s="4"/>
      <c r="O26" s="4"/>
      <c r="P26" s="4"/>
      <c r="Q26" s="4"/>
      <c r="R26" s="35"/>
    </row>
    <row r="27" spans="1:18" s="2" customFormat="1" x14ac:dyDescent="0.25">
      <c r="A27" s="6"/>
      <c r="B27" s="7"/>
      <c r="C27" s="7"/>
      <c r="D27" s="7"/>
      <c r="E27" s="7"/>
      <c r="F27" s="8"/>
      <c r="G27" s="7"/>
      <c r="H27" s="7"/>
      <c r="I27" s="7"/>
      <c r="J27" s="7"/>
      <c r="K27" s="7"/>
      <c r="L27" s="7"/>
      <c r="M27" s="7"/>
      <c r="N27" s="7"/>
      <c r="O27" s="7"/>
      <c r="P27" s="7"/>
      <c r="Q27" s="7"/>
      <c r="R27" s="36"/>
    </row>
    <row r="28" spans="1:18" s="2" customFormat="1" x14ac:dyDescent="0.25">
      <c r="A28"/>
      <c r="B28"/>
      <c r="C28"/>
      <c r="D28"/>
      <c r="E28"/>
      <c r="G28"/>
      <c r="H28"/>
      <c r="I28"/>
      <c r="J28"/>
      <c r="K28"/>
      <c r="L28"/>
      <c r="M28"/>
      <c r="N28"/>
      <c r="O28"/>
      <c r="P28"/>
      <c r="Q28"/>
      <c r="R28"/>
    </row>
    <row r="29" spans="1:18" s="2" customFormat="1" x14ac:dyDescent="0.25">
      <c r="A29"/>
      <c r="B29"/>
      <c r="C29"/>
      <c r="D29"/>
      <c r="E29"/>
      <c r="G29"/>
      <c r="H29"/>
      <c r="I29"/>
      <c r="J29"/>
      <c r="K29"/>
      <c r="L29"/>
      <c r="M29"/>
      <c r="N29"/>
      <c r="O29"/>
      <c r="P29"/>
      <c r="Q29"/>
      <c r="R29"/>
    </row>
    <row r="30" spans="1:18" s="2" customFormat="1" x14ac:dyDescent="0.25">
      <c r="A30"/>
      <c r="B30"/>
      <c r="C30"/>
      <c r="D30"/>
      <c r="E30"/>
      <c r="G30"/>
      <c r="H30"/>
      <c r="I30"/>
      <c r="J30"/>
      <c r="K30"/>
      <c r="L30"/>
      <c r="M30"/>
      <c r="N30"/>
      <c r="O30"/>
      <c r="P30"/>
      <c r="Q30"/>
      <c r="R30"/>
    </row>
    <row r="31" spans="1:18" s="2" customFormat="1" x14ac:dyDescent="0.25">
      <c r="A31"/>
      <c r="B31"/>
      <c r="C31"/>
      <c r="D31"/>
      <c r="E31"/>
      <c r="G31"/>
      <c r="H31"/>
      <c r="I31"/>
      <c r="J31"/>
      <c r="K31"/>
      <c r="L31"/>
      <c r="M31"/>
      <c r="N31"/>
      <c r="O31"/>
      <c r="P31"/>
      <c r="Q31"/>
      <c r="R31"/>
    </row>
    <row r="32" spans="1:18" s="2" customFormat="1" x14ac:dyDescent="0.25">
      <c r="A32"/>
      <c r="B32"/>
      <c r="C32"/>
      <c r="D32"/>
      <c r="E32"/>
      <c r="G32"/>
      <c r="H32"/>
      <c r="I32"/>
      <c r="J32"/>
      <c r="K32"/>
      <c r="L32"/>
      <c r="M32"/>
      <c r="N32"/>
      <c r="O32"/>
      <c r="P32"/>
      <c r="Q32"/>
      <c r="R32"/>
    </row>
    <row r="33" spans="1:18" s="2" customFormat="1" x14ac:dyDescent="0.25">
      <c r="A33"/>
      <c r="B33"/>
      <c r="C33"/>
      <c r="D33"/>
      <c r="E33"/>
      <c r="G33"/>
      <c r="H33"/>
      <c r="I33"/>
      <c r="J33"/>
      <c r="K33"/>
      <c r="L33"/>
      <c r="M33"/>
      <c r="N33"/>
      <c r="O33"/>
      <c r="P33"/>
      <c r="Q33"/>
      <c r="R33"/>
    </row>
    <row r="34" spans="1:18" s="2" customFormat="1" x14ac:dyDescent="0.25">
      <c r="A34"/>
      <c r="B34"/>
      <c r="C34"/>
      <c r="D34"/>
      <c r="E34"/>
      <c r="G34"/>
      <c r="H34"/>
      <c r="I34"/>
      <c r="J34"/>
      <c r="K34"/>
      <c r="L34"/>
      <c r="M34"/>
      <c r="N34"/>
      <c r="O34"/>
      <c r="P34"/>
      <c r="Q34"/>
      <c r="R34"/>
    </row>
    <row r="35" spans="1:18" s="2" customFormat="1" x14ac:dyDescent="0.25">
      <c r="A35"/>
      <c r="B35"/>
      <c r="C35"/>
      <c r="D35"/>
      <c r="E35"/>
      <c r="G35"/>
      <c r="H35"/>
      <c r="I35"/>
      <c r="J35"/>
      <c r="K35"/>
      <c r="L35"/>
      <c r="M35"/>
      <c r="N35"/>
      <c r="O35"/>
      <c r="P35"/>
      <c r="Q35"/>
      <c r="R35"/>
    </row>
    <row r="36" spans="1:18" s="2" customFormat="1" x14ac:dyDescent="0.25">
      <c r="A36"/>
      <c r="B36"/>
      <c r="C36"/>
      <c r="D36"/>
      <c r="E36"/>
      <c r="G36"/>
      <c r="H36"/>
      <c r="I36"/>
      <c r="J36"/>
      <c r="K36"/>
      <c r="L36"/>
      <c r="M36"/>
      <c r="N36"/>
      <c r="O36"/>
      <c r="P36"/>
      <c r="Q36"/>
      <c r="R36"/>
    </row>
    <row r="37" spans="1:18" s="2" customFormat="1" x14ac:dyDescent="0.25">
      <c r="A37"/>
      <c r="B37"/>
      <c r="C37"/>
      <c r="D37"/>
      <c r="E37"/>
      <c r="G37"/>
      <c r="H37"/>
      <c r="I37"/>
      <c r="J37"/>
      <c r="K37"/>
      <c r="L37"/>
      <c r="M37"/>
      <c r="N37"/>
      <c r="O37"/>
      <c r="P37"/>
      <c r="Q37"/>
      <c r="R37"/>
    </row>
    <row r="38" spans="1:18" s="2" customFormat="1" x14ac:dyDescent="0.25">
      <c r="A38"/>
      <c r="B38"/>
      <c r="C38"/>
      <c r="D38"/>
      <c r="E38"/>
      <c r="G38"/>
      <c r="H38"/>
      <c r="I38"/>
      <c r="J38"/>
      <c r="K38"/>
      <c r="L38"/>
      <c r="M38"/>
      <c r="N38"/>
      <c r="O38"/>
      <c r="P38"/>
      <c r="Q38"/>
      <c r="R38"/>
    </row>
    <row r="39" spans="1:18" s="2" customFormat="1" x14ac:dyDescent="0.25">
      <c r="A39"/>
      <c r="B39"/>
      <c r="C39"/>
      <c r="D39"/>
      <c r="E39"/>
      <c r="G39"/>
      <c r="H39"/>
      <c r="I39"/>
      <c r="J39"/>
      <c r="K39"/>
      <c r="L39"/>
      <c r="M39"/>
      <c r="N39"/>
      <c r="O39"/>
      <c r="P39"/>
      <c r="Q39"/>
      <c r="R39"/>
    </row>
    <row r="40" spans="1:18" s="2" customFormat="1" x14ac:dyDescent="0.25">
      <c r="A40"/>
      <c r="B40"/>
      <c r="C40"/>
      <c r="D40"/>
      <c r="E40"/>
      <c r="G40"/>
      <c r="H40"/>
      <c r="I40"/>
      <c r="J40"/>
      <c r="K40"/>
      <c r="L40"/>
      <c r="M40"/>
      <c r="N40"/>
      <c r="O40"/>
      <c r="P40"/>
      <c r="Q40"/>
      <c r="R40"/>
    </row>
    <row r="41" spans="1:18" s="2" customFormat="1" x14ac:dyDescent="0.25">
      <c r="A41"/>
      <c r="B41"/>
      <c r="C41"/>
      <c r="D41"/>
      <c r="E41"/>
      <c r="G41"/>
      <c r="H41"/>
      <c r="I41"/>
      <c r="J41"/>
      <c r="K41"/>
      <c r="L41"/>
      <c r="M41"/>
      <c r="N41"/>
      <c r="O41"/>
      <c r="P41"/>
      <c r="Q41"/>
      <c r="R41"/>
    </row>
    <row r="42" spans="1:18" s="2" customFormat="1" x14ac:dyDescent="0.25">
      <c r="A42"/>
      <c r="B42"/>
      <c r="C42"/>
      <c r="D42"/>
      <c r="E42"/>
      <c r="G42"/>
      <c r="H42"/>
      <c r="I42"/>
      <c r="J42"/>
      <c r="K42"/>
      <c r="L42"/>
      <c r="M42"/>
      <c r="N42"/>
      <c r="O42"/>
      <c r="P42"/>
      <c r="Q42"/>
      <c r="R42"/>
    </row>
    <row r="43" spans="1:18" s="2" customFormat="1" x14ac:dyDescent="0.25">
      <c r="A43"/>
      <c r="B43"/>
      <c r="C43"/>
      <c r="D43"/>
      <c r="E43"/>
      <c r="G43"/>
      <c r="H43"/>
      <c r="I43"/>
      <c r="J43"/>
      <c r="K43"/>
      <c r="L43"/>
      <c r="M43"/>
      <c r="N43"/>
      <c r="O43"/>
      <c r="P43"/>
      <c r="Q43"/>
      <c r="R43"/>
    </row>
    <row r="44" spans="1:18" s="2" customFormat="1" x14ac:dyDescent="0.25">
      <c r="A44"/>
      <c r="B44"/>
      <c r="C44"/>
      <c r="D44"/>
      <c r="E44"/>
      <c r="G44"/>
      <c r="H44"/>
      <c r="I44"/>
      <c r="J44"/>
      <c r="K44"/>
      <c r="L44"/>
      <c r="M44"/>
      <c r="N44"/>
      <c r="O44"/>
      <c r="P44"/>
      <c r="Q44"/>
      <c r="R44"/>
    </row>
    <row r="45" spans="1:18" s="2" customFormat="1" x14ac:dyDescent="0.25">
      <c r="A45"/>
      <c r="B45"/>
      <c r="C45"/>
      <c r="D45"/>
      <c r="E45"/>
      <c r="G45"/>
      <c r="H45"/>
      <c r="I45"/>
      <c r="J45"/>
      <c r="K45"/>
      <c r="L45"/>
      <c r="M45"/>
      <c r="N45"/>
      <c r="O45"/>
      <c r="P45"/>
      <c r="Q45"/>
      <c r="R45"/>
    </row>
    <row r="46" spans="1:18" s="2" customFormat="1" x14ac:dyDescent="0.25">
      <c r="A46"/>
      <c r="B46"/>
      <c r="C46"/>
      <c r="D46"/>
      <c r="E46"/>
      <c r="G46"/>
      <c r="H46"/>
      <c r="I46"/>
      <c r="J46"/>
      <c r="K46"/>
      <c r="L46"/>
      <c r="M46"/>
      <c r="N46"/>
      <c r="O46"/>
      <c r="P46"/>
      <c r="Q46"/>
      <c r="R46"/>
    </row>
    <row r="47" spans="1:18" s="2" customFormat="1" x14ac:dyDescent="0.25">
      <c r="A47"/>
      <c r="B47"/>
      <c r="C47"/>
      <c r="D47"/>
      <c r="E47"/>
      <c r="G47"/>
      <c r="H47"/>
      <c r="I47"/>
      <c r="J47"/>
      <c r="K47"/>
      <c r="L47"/>
      <c r="M47"/>
      <c r="N47"/>
      <c r="O47"/>
      <c r="P47"/>
      <c r="Q47"/>
      <c r="R47"/>
    </row>
    <row r="48" spans="1:18" s="2" customFormat="1" x14ac:dyDescent="0.25">
      <c r="A48"/>
      <c r="B48"/>
      <c r="C48"/>
      <c r="D48"/>
      <c r="E48"/>
      <c r="G48"/>
      <c r="H48"/>
      <c r="I48"/>
      <c r="J48"/>
      <c r="K48"/>
      <c r="L48"/>
      <c r="M48"/>
      <c r="N48"/>
      <c r="O48"/>
      <c r="P48"/>
      <c r="Q48"/>
      <c r="R48"/>
    </row>
    <row r="49" spans="1:18" s="2" customFormat="1" x14ac:dyDescent="0.25">
      <c r="A49"/>
      <c r="B49"/>
      <c r="C49"/>
      <c r="D49"/>
      <c r="E49"/>
      <c r="G49"/>
      <c r="H49"/>
      <c r="I49"/>
      <c r="J49"/>
      <c r="K49"/>
      <c r="L49"/>
      <c r="M49"/>
      <c r="N49"/>
      <c r="O49"/>
      <c r="P49"/>
      <c r="Q49"/>
      <c r="R49"/>
    </row>
    <row r="50" spans="1:18" s="2" customFormat="1" x14ac:dyDescent="0.25">
      <c r="A50"/>
      <c r="B50"/>
      <c r="C50"/>
      <c r="D50"/>
      <c r="E50"/>
      <c r="G50"/>
      <c r="H50"/>
      <c r="I50"/>
      <c r="J50"/>
      <c r="K50"/>
      <c r="L50"/>
      <c r="M50"/>
      <c r="N50"/>
      <c r="O50"/>
      <c r="P50"/>
      <c r="Q50"/>
      <c r="R50"/>
    </row>
    <row r="51" spans="1:18" s="2" customFormat="1" x14ac:dyDescent="0.25">
      <c r="A51"/>
      <c r="B51"/>
      <c r="C51"/>
      <c r="D51"/>
      <c r="E51"/>
      <c r="G51"/>
      <c r="H51"/>
      <c r="I51"/>
      <c r="J51"/>
      <c r="K51"/>
      <c r="L51"/>
      <c r="M51"/>
      <c r="N51"/>
      <c r="O51"/>
      <c r="P51"/>
      <c r="Q51"/>
      <c r="R51"/>
    </row>
    <row r="52" spans="1:18" s="2" customFormat="1" x14ac:dyDescent="0.25">
      <c r="A52"/>
      <c r="B52"/>
      <c r="C52"/>
      <c r="D52"/>
      <c r="E52"/>
      <c r="G52"/>
      <c r="H52"/>
      <c r="I52"/>
      <c r="J52"/>
      <c r="K52"/>
      <c r="L52"/>
      <c r="M52"/>
      <c r="N52"/>
      <c r="O52"/>
      <c r="P52"/>
      <c r="Q52"/>
      <c r="R52"/>
    </row>
    <row r="53" spans="1:18" s="2" customFormat="1" x14ac:dyDescent="0.25">
      <c r="A53"/>
      <c r="B53"/>
      <c r="C53"/>
      <c r="D53"/>
      <c r="E53"/>
      <c r="G53"/>
      <c r="H53"/>
      <c r="I53"/>
      <c r="J53"/>
      <c r="K53"/>
      <c r="L53"/>
      <c r="M53"/>
      <c r="N53"/>
      <c r="O53"/>
      <c r="P53"/>
      <c r="Q53"/>
      <c r="R53"/>
    </row>
    <row r="54" spans="1:18" s="2" customFormat="1" x14ac:dyDescent="0.25">
      <c r="A54"/>
      <c r="B54"/>
      <c r="C54"/>
      <c r="D54"/>
      <c r="E54"/>
      <c r="G54"/>
      <c r="H54"/>
      <c r="I54"/>
      <c r="J54"/>
      <c r="K54"/>
      <c r="L54"/>
      <c r="M54"/>
      <c r="N54"/>
      <c r="O54"/>
      <c r="P54"/>
      <c r="Q54"/>
      <c r="R54"/>
    </row>
    <row r="55" spans="1:18" s="2" customFormat="1" x14ac:dyDescent="0.25">
      <c r="A55"/>
      <c r="B55"/>
      <c r="C55"/>
      <c r="D55"/>
      <c r="E55"/>
      <c r="G55"/>
      <c r="H55"/>
      <c r="I55"/>
      <c r="J55"/>
      <c r="K55"/>
      <c r="L55"/>
      <c r="M55"/>
      <c r="N55"/>
      <c r="O55"/>
      <c r="P55"/>
      <c r="Q55"/>
      <c r="R55"/>
    </row>
    <row r="56" spans="1:18" s="2" customFormat="1" x14ac:dyDescent="0.25">
      <c r="A56"/>
      <c r="B56"/>
      <c r="C56"/>
      <c r="D56"/>
      <c r="E56"/>
      <c r="G56"/>
      <c r="H56"/>
      <c r="I56"/>
      <c r="J56"/>
      <c r="K56"/>
      <c r="L56"/>
      <c r="M56"/>
      <c r="N56"/>
      <c r="O56"/>
      <c r="P56"/>
      <c r="Q56"/>
      <c r="R56"/>
    </row>
    <row r="57" spans="1:18" s="2" customFormat="1" x14ac:dyDescent="0.25">
      <c r="A57"/>
      <c r="B57"/>
      <c r="C57"/>
      <c r="D57"/>
      <c r="E57"/>
      <c r="G57"/>
      <c r="H57"/>
      <c r="I57"/>
      <c r="J57"/>
      <c r="K57"/>
      <c r="L57"/>
      <c r="M57"/>
      <c r="N57"/>
      <c r="O57"/>
      <c r="P57"/>
      <c r="Q57"/>
      <c r="R57"/>
    </row>
    <row r="58" spans="1:18" s="2" customFormat="1" x14ac:dyDescent="0.25">
      <c r="A58"/>
      <c r="B58"/>
      <c r="C58"/>
      <c r="D58"/>
      <c r="E58"/>
      <c r="G58"/>
      <c r="H58"/>
      <c r="I58"/>
      <c r="J58"/>
      <c r="K58"/>
      <c r="L58"/>
      <c r="M58"/>
      <c r="N58"/>
      <c r="O58"/>
      <c r="P58"/>
      <c r="Q58"/>
      <c r="R58"/>
    </row>
    <row r="59" spans="1:18" s="2" customFormat="1" x14ac:dyDescent="0.25">
      <c r="A59"/>
      <c r="B59"/>
      <c r="C59"/>
      <c r="D59"/>
      <c r="E59"/>
      <c r="G59"/>
      <c r="H59"/>
      <c r="I59"/>
      <c r="J59"/>
      <c r="K59"/>
      <c r="L59"/>
      <c r="M59"/>
      <c r="N59"/>
      <c r="O59"/>
      <c r="P59"/>
      <c r="Q59"/>
      <c r="R59"/>
    </row>
    <row r="60" spans="1:18" s="2" customFormat="1" x14ac:dyDescent="0.25">
      <c r="A60"/>
      <c r="B60"/>
      <c r="C60"/>
      <c r="D60"/>
      <c r="E60"/>
      <c r="G60"/>
      <c r="H60"/>
      <c r="I60"/>
      <c r="J60"/>
      <c r="K60"/>
      <c r="L60"/>
      <c r="M60"/>
      <c r="N60"/>
      <c r="O60"/>
      <c r="P60"/>
      <c r="Q60"/>
      <c r="R60"/>
    </row>
    <row r="61" spans="1:18" s="2" customFormat="1" x14ac:dyDescent="0.25">
      <c r="A61"/>
      <c r="B61"/>
      <c r="C61"/>
      <c r="D61"/>
      <c r="E61"/>
      <c r="G61"/>
      <c r="H61"/>
      <c r="I61"/>
      <c r="J61"/>
      <c r="K61"/>
      <c r="L61"/>
      <c r="M61"/>
      <c r="N61"/>
      <c r="O61"/>
      <c r="P61"/>
      <c r="Q61"/>
      <c r="R61"/>
    </row>
    <row r="62" spans="1:18" s="2" customFormat="1" x14ac:dyDescent="0.25">
      <c r="A62"/>
      <c r="B62"/>
      <c r="C62"/>
      <c r="D62"/>
      <c r="E62"/>
      <c r="G62"/>
      <c r="H62"/>
      <c r="I62"/>
      <c r="J62"/>
      <c r="K62"/>
      <c r="L62"/>
      <c r="M62"/>
      <c r="N62"/>
      <c r="O62"/>
      <c r="P62"/>
      <c r="Q62"/>
      <c r="R62"/>
    </row>
    <row r="63" spans="1:18" s="2" customFormat="1" x14ac:dyDescent="0.25">
      <c r="A63"/>
      <c r="B63"/>
      <c r="C63"/>
      <c r="D63"/>
      <c r="E63"/>
      <c r="G63"/>
      <c r="H63"/>
      <c r="I63"/>
      <c r="J63"/>
      <c r="K63"/>
      <c r="L63"/>
      <c r="M63"/>
      <c r="N63"/>
      <c r="O63"/>
      <c r="P63"/>
      <c r="Q63"/>
      <c r="R63"/>
    </row>
    <row r="64" spans="1:18" s="2" customFormat="1" x14ac:dyDescent="0.25">
      <c r="A64"/>
      <c r="B64"/>
      <c r="C64"/>
      <c r="D64"/>
      <c r="E64"/>
      <c r="G64"/>
      <c r="H64"/>
      <c r="I64"/>
      <c r="J64"/>
      <c r="K64"/>
      <c r="L64"/>
      <c r="M64"/>
      <c r="N64"/>
      <c r="O64"/>
      <c r="P64"/>
      <c r="Q64"/>
      <c r="R64"/>
    </row>
    <row r="65" spans="1:18" s="2" customFormat="1" x14ac:dyDescent="0.25">
      <c r="A65"/>
      <c r="B65"/>
      <c r="C65"/>
      <c r="D65"/>
      <c r="E65"/>
      <c r="G65"/>
      <c r="H65"/>
      <c r="I65"/>
      <c r="J65"/>
      <c r="K65"/>
      <c r="L65"/>
      <c r="M65"/>
      <c r="N65"/>
      <c r="O65"/>
      <c r="P65"/>
      <c r="Q65"/>
      <c r="R65"/>
    </row>
    <row r="66" spans="1:18" s="2" customFormat="1" x14ac:dyDescent="0.25">
      <c r="A66"/>
      <c r="B66"/>
      <c r="C66"/>
      <c r="D66"/>
      <c r="E66"/>
      <c r="G66"/>
      <c r="H66"/>
      <c r="I66"/>
      <c r="J66"/>
      <c r="K66"/>
      <c r="L66"/>
      <c r="M66"/>
      <c r="N66"/>
      <c r="O66"/>
      <c r="P66"/>
      <c r="Q66"/>
      <c r="R66"/>
    </row>
    <row r="67" spans="1:18" s="2" customFormat="1" x14ac:dyDescent="0.25">
      <c r="A67"/>
      <c r="B67"/>
      <c r="C67"/>
      <c r="D67"/>
      <c r="E67"/>
      <c r="G67"/>
      <c r="H67"/>
      <c r="I67"/>
      <c r="J67"/>
      <c r="K67"/>
      <c r="L67"/>
      <c r="M67"/>
      <c r="N67"/>
      <c r="O67"/>
      <c r="P67"/>
      <c r="Q67"/>
      <c r="R67"/>
    </row>
    <row r="68" spans="1:18" s="2" customFormat="1" x14ac:dyDescent="0.25">
      <c r="A68"/>
      <c r="B68"/>
      <c r="C68"/>
      <c r="D68"/>
      <c r="E68"/>
      <c r="G68"/>
      <c r="H68"/>
      <c r="I68"/>
      <c r="J68"/>
      <c r="K68"/>
      <c r="L68"/>
      <c r="M68"/>
      <c r="N68"/>
      <c r="O68"/>
      <c r="P68"/>
      <c r="Q68"/>
      <c r="R68"/>
    </row>
    <row r="69" spans="1:18" s="2" customFormat="1" x14ac:dyDescent="0.25">
      <c r="A69"/>
      <c r="B69"/>
      <c r="C69"/>
      <c r="D69"/>
      <c r="E69"/>
      <c r="G69"/>
      <c r="H69"/>
      <c r="I69"/>
      <c r="J69"/>
      <c r="K69"/>
      <c r="L69"/>
      <c r="M69"/>
      <c r="N69"/>
      <c r="O69"/>
      <c r="P69"/>
      <c r="Q69"/>
      <c r="R69"/>
    </row>
    <row r="70" spans="1:18" s="2" customFormat="1" x14ac:dyDescent="0.25">
      <c r="A70"/>
      <c r="B70"/>
      <c r="C70"/>
      <c r="D70"/>
      <c r="E70"/>
      <c r="G70"/>
      <c r="H70"/>
      <c r="I70"/>
      <c r="J70"/>
      <c r="K70"/>
      <c r="L70"/>
      <c r="M70"/>
      <c r="N70"/>
      <c r="O70"/>
      <c r="P70"/>
      <c r="Q70"/>
      <c r="R70"/>
    </row>
    <row r="71" spans="1:18" s="2" customFormat="1" x14ac:dyDescent="0.25">
      <c r="A71"/>
      <c r="B71"/>
      <c r="C71"/>
      <c r="D71"/>
      <c r="E71"/>
      <c r="G71"/>
      <c r="H71"/>
      <c r="I71"/>
      <c r="J71"/>
      <c r="K71"/>
      <c r="L71"/>
      <c r="M71"/>
      <c r="N71"/>
      <c r="O71"/>
      <c r="P71"/>
      <c r="Q71"/>
      <c r="R71"/>
    </row>
    <row r="72" spans="1:18" s="2" customFormat="1" x14ac:dyDescent="0.25">
      <c r="A72"/>
      <c r="B72"/>
      <c r="C72"/>
      <c r="D72"/>
      <c r="E72"/>
      <c r="G72"/>
      <c r="H72"/>
      <c r="I72"/>
      <c r="J72"/>
      <c r="K72"/>
      <c r="L72"/>
      <c r="M72"/>
      <c r="N72"/>
      <c r="O72"/>
      <c r="P72"/>
      <c r="Q72"/>
      <c r="R72"/>
    </row>
    <row r="73" spans="1:18" s="2" customFormat="1" x14ac:dyDescent="0.25">
      <c r="A73"/>
      <c r="B73"/>
      <c r="C73"/>
      <c r="D73"/>
      <c r="E73"/>
      <c r="G73"/>
      <c r="H73"/>
      <c r="I73"/>
      <c r="J73"/>
      <c r="K73"/>
      <c r="L73"/>
      <c r="M73"/>
      <c r="N73"/>
      <c r="O73"/>
      <c r="P73"/>
      <c r="Q73"/>
      <c r="R73"/>
    </row>
    <row r="74" spans="1:18" s="2" customFormat="1" x14ac:dyDescent="0.25">
      <c r="A74"/>
      <c r="B74"/>
      <c r="C74"/>
      <c r="D74"/>
      <c r="E74"/>
      <c r="G74"/>
      <c r="H74"/>
      <c r="I74"/>
      <c r="J74"/>
      <c r="K74"/>
      <c r="L74"/>
      <c r="M74"/>
      <c r="N74"/>
      <c r="O74"/>
      <c r="P74"/>
      <c r="Q74"/>
      <c r="R74"/>
    </row>
    <row r="75" spans="1:18" s="2" customFormat="1" x14ac:dyDescent="0.25">
      <c r="A75"/>
      <c r="B75"/>
      <c r="C75"/>
      <c r="D75"/>
      <c r="E75"/>
      <c r="G75"/>
      <c r="H75"/>
      <c r="I75"/>
      <c r="J75"/>
      <c r="K75"/>
      <c r="L75"/>
      <c r="M75"/>
      <c r="N75"/>
      <c r="O75"/>
      <c r="P75"/>
      <c r="Q75"/>
      <c r="R75"/>
    </row>
    <row r="76" spans="1:18" s="2" customFormat="1" x14ac:dyDescent="0.25">
      <c r="A76"/>
      <c r="B76"/>
      <c r="C76"/>
      <c r="D76"/>
      <c r="E76"/>
      <c r="G76"/>
      <c r="H76"/>
      <c r="I76"/>
      <c r="J76"/>
      <c r="K76"/>
      <c r="L76"/>
      <c r="M76"/>
      <c r="N76"/>
      <c r="O76"/>
      <c r="P76"/>
      <c r="Q76"/>
      <c r="R76"/>
    </row>
    <row r="77" spans="1:18" s="2" customFormat="1" x14ac:dyDescent="0.25">
      <c r="A77"/>
      <c r="B77"/>
      <c r="C77"/>
      <c r="D77"/>
      <c r="E77"/>
      <c r="G77"/>
      <c r="H77"/>
      <c r="I77"/>
      <c r="J77"/>
      <c r="K77"/>
      <c r="L77"/>
      <c r="M77"/>
      <c r="N77"/>
      <c r="O77"/>
      <c r="P77"/>
      <c r="Q77"/>
      <c r="R77"/>
    </row>
    <row r="78" spans="1:18" s="2" customFormat="1" x14ac:dyDescent="0.25">
      <c r="A78"/>
      <c r="B78"/>
      <c r="C78"/>
      <c r="D78"/>
      <c r="E78"/>
      <c r="G78"/>
      <c r="H78"/>
      <c r="I78"/>
      <c r="J78"/>
      <c r="K78"/>
      <c r="L78"/>
      <c r="M78"/>
      <c r="N78"/>
      <c r="O78"/>
      <c r="P78"/>
      <c r="Q78"/>
      <c r="R78"/>
    </row>
    <row r="79" spans="1:18" s="2" customFormat="1" x14ac:dyDescent="0.25">
      <c r="A79"/>
      <c r="B79"/>
      <c r="C79"/>
      <c r="D79"/>
      <c r="E79"/>
      <c r="G79"/>
      <c r="H79"/>
      <c r="I79"/>
      <c r="J79"/>
      <c r="K79"/>
      <c r="L79"/>
      <c r="M79"/>
      <c r="N79"/>
      <c r="O79"/>
      <c r="P79"/>
      <c r="Q79"/>
      <c r="R79"/>
    </row>
    <row r="80" spans="1:18" s="2" customFormat="1" x14ac:dyDescent="0.25">
      <c r="A80"/>
      <c r="B80"/>
      <c r="C80"/>
      <c r="D80"/>
      <c r="E80"/>
      <c r="G80"/>
      <c r="H80"/>
      <c r="I80"/>
      <c r="J80"/>
      <c r="K80"/>
      <c r="L80"/>
      <c r="M80"/>
      <c r="N80"/>
      <c r="O80"/>
      <c r="P80"/>
      <c r="Q80"/>
      <c r="R80"/>
    </row>
    <row r="81" spans="1:18" s="2" customFormat="1" x14ac:dyDescent="0.25">
      <c r="A81"/>
      <c r="B81"/>
      <c r="C81"/>
      <c r="D81"/>
      <c r="E81"/>
      <c r="G81"/>
      <c r="H81"/>
      <c r="I81"/>
      <c r="J81"/>
      <c r="K81"/>
      <c r="L81"/>
      <c r="M81"/>
      <c r="N81"/>
      <c r="O81"/>
      <c r="P81"/>
      <c r="Q81"/>
      <c r="R81"/>
    </row>
    <row r="82" spans="1:18" s="2" customFormat="1" x14ac:dyDescent="0.25">
      <c r="A82"/>
      <c r="B82"/>
      <c r="C82"/>
      <c r="D82"/>
      <c r="E82"/>
      <c r="G82"/>
      <c r="H82"/>
      <c r="I82"/>
      <c r="J82"/>
      <c r="K82"/>
      <c r="L82"/>
      <c r="M82"/>
      <c r="N82"/>
      <c r="O82"/>
      <c r="P82"/>
      <c r="Q82"/>
      <c r="R82"/>
    </row>
    <row r="83" spans="1:18" s="2" customFormat="1" x14ac:dyDescent="0.25">
      <c r="A83"/>
      <c r="B83"/>
      <c r="C83"/>
      <c r="D83"/>
      <c r="E83"/>
      <c r="G83"/>
      <c r="H83"/>
      <c r="I83"/>
      <c r="J83"/>
      <c r="K83"/>
      <c r="L83"/>
      <c r="M83"/>
      <c r="N83"/>
      <c r="O83"/>
      <c r="P83"/>
      <c r="Q83"/>
      <c r="R83"/>
    </row>
    <row r="84" spans="1:18" s="2" customFormat="1" x14ac:dyDescent="0.25">
      <c r="A84"/>
      <c r="B84"/>
      <c r="C84"/>
      <c r="D84"/>
      <c r="E84"/>
      <c r="G84"/>
      <c r="H84"/>
      <c r="I84"/>
      <c r="J84"/>
      <c r="K84"/>
      <c r="L84"/>
      <c r="M84"/>
      <c r="N84"/>
      <c r="O84"/>
      <c r="P84"/>
      <c r="Q84"/>
      <c r="R84"/>
    </row>
    <row r="85" spans="1:18" s="2" customFormat="1" x14ac:dyDescent="0.25">
      <c r="A85"/>
      <c r="B85"/>
      <c r="C85"/>
      <c r="D85"/>
      <c r="E85"/>
      <c r="G85"/>
      <c r="H85"/>
      <c r="I85"/>
      <c r="J85"/>
      <c r="K85"/>
      <c r="L85"/>
      <c r="M85"/>
      <c r="N85"/>
      <c r="O85"/>
      <c r="P85"/>
      <c r="Q85"/>
      <c r="R85"/>
    </row>
    <row r="86" spans="1:18" s="2" customFormat="1" x14ac:dyDescent="0.25">
      <c r="A86"/>
      <c r="B86"/>
      <c r="C86"/>
      <c r="D86"/>
      <c r="E86"/>
      <c r="G86"/>
      <c r="H86"/>
      <c r="I86"/>
      <c r="J86"/>
      <c r="K86"/>
      <c r="L86"/>
      <c r="M86"/>
      <c r="N86"/>
      <c r="O86"/>
      <c r="P86"/>
      <c r="Q86"/>
      <c r="R86"/>
    </row>
    <row r="87" spans="1:18" s="2" customFormat="1" x14ac:dyDescent="0.25">
      <c r="A87"/>
      <c r="B87"/>
      <c r="C87"/>
      <c r="D87"/>
      <c r="E87"/>
      <c r="G87"/>
      <c r="H87"/>
      <c r="I87"/>
      <c r="J87"/>
      <c r="K87"/>
      <c r="L87"/>
      <c r="M87"/>
      <c r="N87"/>
      <c r="O87"/>
      <c r="P87"/>
      <c r="Q87"/>
      <c r="R87"/>
    </row>
    <row r="88" spans="1:18" s="2" customFormat="1" x14ac:dyDescent="0.25">
      <c r="A88"/>
      <c r="B88"/>
      <c r="C88"/>
      <c r="D88"/>
      <c r="E88"/>
      <c r="G88"/>
      <c r="H88"/>
      <c r="I88"/>
      <c r="J88"/>
      <c r="K88"/>
      <c r="L88"/>
      <c r="M88"/>
      <c r="N88"/>
      <c r="O88"/>
      <c r="P88"/>
      <c r="Q88"/>
      <c r="R88"/>
    </row>
    <row r="89" spans="1:18" s="2" customFormat="1" x14ac:dyDescent="0.25">
      <c r="A89"/>
      <c r="B89"/>
      <c r="C89"/>
      <c r="D89"/>
      <c r="E89"/>
      <c r="G89"/>
      <c r="H89"/>
      <c r="I89"/>
      <c r="J89"/>
      <c r="K89"/>
      <c r="L89"/>
      <c r="M89"/>
      <c r="N89"/>
      <c r="O89"/>
      <c r="P89"/>
      <c r="Q89"/>
      <c r="R89"/>
    </row>
    <row r="90" spans="1:18" s="2" customFormat="1" x14ac:dyDescent="0.25">
      <c r="A90"/>
      <c r="B90"/>
      <c r="C90"/>
      <c r="D90"/>
      <c r="E90"/>
      <c r="G90"/>
      <c r="H90"/>
      <c r="I90"/>
      <c r="J90"/>
      <c r="K90"/>
      <c r="L90"/>
      <c r="M90"/>
      <c r="N90"/>
      <c r="O90"/>
      <c r="P90"/>
      <c r="Q90"/>
      <c r="R90"/>
    </row>
    <row r="91" spans="1:18" s="2" customFormat="1" x14ac:dyDescent="0.25">
      <c r="A91"/>
      <c r="B91"/>
      <c r="C91"/>
      <c r="D91"/>
      <c r="E91"/>
      <c r="G91"/>
      <c r="H91"/>
      <c r="I91"/>
      <c r="J91"/>
      <c r="K91"/>
      <c r="L91"/>
      <c r="M91"/>
      <c r="N91"/>
      <c r="O91"/>
      <c r="P91"/>
      <c r="Q91"/>
      <c r="R91"/>
    </row>
    <row r="92" spans="1:18" s="2" customFormat="1" x14ac:dyDescent="0.25">
      <c r="A92"/>
      <c r="B92"/>
      <c r="C92"/>
      <c r="D92"/>
      <c r="E92"/>
      <c r="G92"/>
      <c r="H92"/>
      <c r="I92"/>
      <c r="J92"/>
      <c r="K92"/>
      <c r="L92"/>
      <c r="M92"/>
      <c r="N92"/>
      <c r="O92"/>
      <c r="P92"/>
      <c r="Q92"/>
      <c r="R92"/>
    </row>
    <row r="93" spans="1:18" s="2" customFormat="1" x14ac:dyDescent="0.25">
      <c r="A93"/>
      <c r="B93"/>
      <c r="C93"/>
      <c r="D93"/>
      <c r="E93"/>
      <c r="G93"/>
      <c r="H93"/>
      <c r="I93"/>
      <c r="J93"/>
      <c r="K93"/>
      <c r="L93"/>
      <c r="M93"/>
      <c r="N93"/>
      <c r="O93"/>
      <c r="P93"/>
      <c r="Q93"/>
      <c r="R93"/>
    </row>
    <row r="94" spans="1:18" s="2" customFormat="1" x14ac:dyDescent="0.25">
      <c r="A94"/>
      <c r="B94"/>
      <c r="C94"/>
      <c r="D94"/>
      <c r="E94"/>
      <c r="G94"/>
      <c r="H94"/>
      <c r="I94"/>
      <c r="J94"/>
      <c r="K94"/>
      <c r="L94"/>
      <c r="M94"/>
      <c r="N94"/>
      <c r="O94"/>
      <c r="P94"/>
      <c r="Q94"/>
      <c r="R94"/>
    </row>
    <row r="95" spans="1:18" s="2" customFormat="1" x14ac:dyDescent="0.25">
      <c r="A95"/>
      <c r="B95"/>
      <c r="C95"/>
      <c r="D95"/>
      <c r="E95"/>
      <c r="G95"/>
      <c r="H95"/>
      <c r="I95"/>
      <c r="J95"/>
      <c r="K95"/>
      <c r="L95"/>
      <c r="M95"/>
      <c r="N95"/>
      <c r="O95"/>
      <c r="P95"/>
      <c r="Q95"/>
      <c r="R95"/>
    </row>
    <row r="96" spans="1:18" s="2" customFormat="1" x14ac:dyDescent="0.25">
      <c r="A96"/>
      <c r="B96"/>
      <c r="C96"/>
      <c r="D96"/>
      <c r="E96"/>
      <c r="G96"/>
      <c r="H96"/>
      <c r="I96"/>
      <c r="J96"/>
      <c r="K96"/>
      <c r="L96"/>
      <c r="M96"/>
      <c r="N96"/>
      <c r="O96"/>
      <c r="P96"/>
      <c r="Q96"/>
      <c r="R96"/>
    </row>
    <row r="97" spans="1:18" s="2" customFormat="1" x14ac:dyDescent="0.25">
      <c r="A97"/>
      <c r="B97"/>
      <c r="C97"/>
      <c r="D97"/>
      <c r="E97"/>
      <c r="G97"/>
      <c r="H97"/>
      <c r="I97"/>
      <c r="J97"/>
      <c r="K97"/>
      <c r="L97"/>
      <c r="M97"/>
      <c r="N97"/>
      <c r="O97"/>
      <c r="P97"/>
      <c r="Q97"/>
      <c r="R97"/>
    </row>
    <row r="98" spans="1:18" s="2" customFormat="1" x14ac:dyDescent="0.25">
      <c r="A98"/>
      <c r="B98"/>
      <c r="C98"/>
      <c r="D98"/>
      <c r="E98"/>
      <c r="G98"/>
      <c r="H98"/>
      <c r="I98"/>
      <c r="J98"/>
      <c r="K98"/>
      <c r="L98"/>
      <c r="M98"/>
      <c r="N98"/>
      <c r="O98"/>
      <c r="P98"/>
      <c r="Q98"/>
      <c r="R98"/>
    </row>
    <row r="99" spans="1:18" s="2" customFormat="1" x14ac:dyDescent="0.25">
      <c r="A99"/>
      <c r="B99"/>
      <c r="C99"/>
      <c r="D99"/>
      <c r="E99"/>
      <c r="G99"/>
      <c r="H99"/>
      <c r="I99"/>
      <c r="J99"/>
      <c r="K99"/>
      <c r="L99"/>
      <c r="M99"/>
      <c r="N99"/>
      <c r="O99"/>
      <c r="P99"/>
      <c r="Q99"/>
      <c r="R99"/>
    </row>
    <row r="100" spans="1:18" s="2" customFormat="1" x14ac:dyDescent="0.25">
      <c r="A100"/>
      <c r="B100"/>
      <c r="C100"/>
      <c r="D100"/>
      <c r="E100"/>
      <c r="G100"/>
      <c r="H100"/>
      <c r="I100"/>
      <c r="J100"/>
      <c r="K100"/>
      <c r="L100"/>
      <c r="M100"/>
      <c r="N100"/>
      <c r="O100"/>
      <c r="P100"/>
      <c r="Q100"/>
      <c r="R100"/>
    </row>
    <row r="101" spans="1:18" s="2" customFormat="1" x14ac:dyDescent="0.25">
      <c r="A101"/>
      <c r="B101"/>
      <c r="C101"/>
      <c r="D101"/>
      <c r="E101"/>
      <c r="G101"/>
      <c r="H101"/>
      <c r="I101"/>
      <c r="J101"/>
      <c r="K101"/>
      <c r="L101"/>
      <c r="M101"/>
      <c r="N101"/>
      <c r="O101"/>
      <c r="P101"/>
      <c r="Q101"/>
      <c r="R101"/>
    </row>
    <row r="102" spans="1:18" s="2" customFormat="1" x14ac:dyDescent="0.25">
      <c r="A102"/>
      <c r="B102"/>
      <c r="C102"/>
      <c r="D102"/>
      <c r="E102"/>
      <c r="G102"/>
      <c r="H102"/>
      <c r="I102"/>
      <c r="J102"/>
      <c r="K102"/>
      <c r="L102"/>
      <c r="M102"/>
      <c r="N102"/>
      <c r="O102"/>
      <c r="P102"/>
      <c r="Q102"/>
      <c r="R102"/>
    </row>
    <row r="103" spans="1:18" s="2" customFormat="1" x14ac:dyDescent="0.25">
      <c r="A103"/>
      <c r="B103"/>
      <c r="C103"/>
      <c r="D103"/>
      <c r="E103"/>
      <c r="G103"/>
      <c r="H103"/>
      <c r="I103"/>
      <c r="J103"/>
      <c r="K103"/>
      <c r="L103"/>
      <c r="M103"/>
      <c r="N103"/>
      <c r="O103"/>
      <c r="P103"/>
      <c r="Q103"/>
      <c r="R103"/>
    </row>
    <row r="104" spans="1:18" s="2" customFormat="1" x14ac:dyDescent="0.25">
      <c r="A104"/>
      <c r="B104"/>
      <c r="C104"/>
      <c r="D104"/>
      <c r="E104"/>
      <c r="G104"/>
      <c r="H104"/>
      <c r="I104"/>
      <c r="J104"/>
      <c r="K104"/>
      <c r="L104"/>
      <c r="M104"/>
      <c r="N104"/>
      <c r="O104"/>
      <c r="P104"/>
      <c r="Q104"/>
      <c r="R104"/>
    </row>
    <row r="105" spans="1:18" s="2" customFormat="1" x14ac:dyDescent="0.25">
      <c r="A105"/>
      <c r="B105"/>
      <c r="C105"/>
      <c r="D105"/>
      <c r="E105"/>
      <c r="G105"/>
      <c r="H105"/>
      <c r="I105"/>
      <c r="J105"/>
      <c r="K105"/>
      <c r="L105"/>
      <c r="M105"/>
      <c r="N105"/>
      <c r="O105"/>
      <c r="P105"/>
      <c r="Q105"/>
      <c r="R105"/>
    </row>
    <row r="106" spans="1:18" s="2" customFormat="1" x14ac:dyDescent="0.25">
      <c r="A106"/>
      <c r="B106"/>
      <c r="C106"/>
      <c r="D106"/>
      <c r="E106"/>
      <c r="G106"/>
      <c r="H106"/>
      <c r="I106"/>
      <c r="J106"/>
      <c r="K106"/>
      <c r="L106"/>
      <c r="M106"/>
      <c r="N106"/>
      <c r="O106"/>
      <c r="P106"/>
      <c r="Q106"/>
      <c r="R106"/>
    </row>
    <row r="107" spans="1:18" s="2" customFormat="1" x14ac:dyDescent="0.25">
      <c r="A107"/>
      <c r="B107"/>
      <c r="C107"/>
      <c r="D107"/>
      <c r="E107"/>
      <c r="G107"/>
      <c r="H107"/>
      <c r="I107"/>
      <c r="J107"/>
      <c r="K107"/>
      <c r="L107"/>
      <c r="M107"/>
      <c r="N107"/>
      <c r="O107"/>
      <c r="P107"/>
      <c r="Q107"/>
      <c r="R107"/>
    </row>
    <row r="108" spans="1:18" s="2" customFormat="1" x14ac:dyDescent="0.25">
      <c r="A108"/>
      <c r="B108"/>
      <c r="C108"/>
      <c r="D108"/>
      <c r="E108"/>
      <c r="G108"/>
      <c r="H108"/>
      <c r="I108"/>
      <c r="J108"/>
      <c r="K108"/>
      <c r="L108"/>
      <c r="M108"/>
      <c r="N108"/>
      <c r="O108"/>
      <c r="P108"/>
      <c r="Q108"/>
      <c r="R108"/>
    </row>
    <row r="109" spans="1:18" s="2" customFormat="1" x14ac:dyDescent="0.25">
      <c r="A109"/>
      <c r="B109"/>
      <c r="C109"/>
      <c r="D109"/>
      <c r="E109"/>
      <c r="G109"/>
      <c r="H109"/>
      <c r="I109"/>
      <c r="J109"/>
      <c r="K109"/>
      <c r="L109"/>
      <c r="M109"/>
      <c r="N109"/>
      <c r="O109"/>
      <c r="P109"/>
      <c r="Q109"/>
      <c r="R109"/>
    </row>
    <row r="110" spans="1:18" s="2" customFormat="1" x14ac:dyDescent="0.25">
      <c r="A110"/>
      <c r="B110"/>
      <c r="C110"/>
      <c r="D110"/>
      <c r="E110"/>
      <c r="G110"/>
      <c r="H110"/>
      <c r="I110"/>
      <c r="J110"/>
      <c r="K110"/>
      <c r="L110"/>
      <c r="M110"/>
      <c r="N110"/>
      <c r="O110"/>
      <c r="P110"/>
      <c r="Q110"/>
      <c r="R110"/>
    </row>
    <row r="111" spans="1:18" s="2" customFormat="1" x14ac:dyDescent="0.25">
      <c r="A111"/>
      <c r="B111"/>
      <c r="C111"/>
      <c r="D111"/>
      <c r="E111"/>
      <c r="G111"/>
      <c r="H111"/>
      <c r="I111"/>
      <c r="J111"/>
      <c r="K111"/>
      <c r="L111"/>
      <c r="M111"/>
      <c r="N111"/>
      <c r="O111"/>
      <c r="P111"/>
      <c r="Q111"/>
      <c r="R111"/>
    </row>
    <row r="112" spans="1:18" s="2" customFormat="1" x14ac:dyDescent="0.25">
      <c r="A112"/>
      <c r="B112"/>
      <c r="C112"/>
      <c r="D112"/>
      <c r="E112"/>
      <c r="G112"/>
      <c r="H112"/>
      <c r="I112"/>
      <c r="J112"/>
      <c r="K112"/>
      <c r="L112"/>
      <c r="M112"/>
      <c r="N112"/>
      <c r="O112"/>
      <c r="P112"/>
      <c r="Q112"/>
      <c r="R112"/>
    </row>
    <row r="113" spans="1:18" s="2" customFormat="1" x14ac:dyDescent="0.25">
      <c r="A113"/>
      <c r="B113"/>
      <c r="C113"/>
      <c r="D113"/>
      <c r="E113"/>
      <c r="G113"/>
      <c r="H113"/>
      <c r="I113"/>
      <c r="J113"/>
      <c r="K113"/>
      <c r="L113"/>
      <c r="M113"/>
      <c r="N113"/>
      <c r="O113"/>
      <c r="P113"/>
      <c r="Q113"/>
      <c r="R113"/>
    </row>
    <row r="114" spans="1:18" s="2" customFormat="1" x14ac:dyDescent="0.25">
      <c r="A114"/>
      <c r="B114"/>
      <c r="C114"/>
      <c r="D114"/>
      <c r="E114"/>
      <c r="G114"/>
      <c r="H114"/>
      <c r="I114"/>
      <c r="J114"/>
      <c r="K114"/>
      <c r="L114"/>
      <c r="M114"/>
      <c r="N114"/>
      <c r="O114"/>
      <c r="P114"/>
      <c r="Q114"/>
      <c r="R114"/>
    </row>
    <row r="115" spans="1:18" s="2" customFormat="1" x14ac:dyDescent="0.25">
      <c r="A115"/>
      <c r="B115"/>
      <c r="C115"/>
      <c r="D115"/>
      <c r="E115"/>
      <c r="G115"/>
      <c r="H115"/>
      <c r="I115"/>
      <c r="J115"/>
      <c r="K115"/>
      <c r="L115"/>
      <c r="M115"/>
      <c r="N115"/>
      <c r="O115"/>
      <c r="P115"/>
      <c r="Q115"/>
      <c r="R115"/>
    </row>
    <row r="116" spans="1:18" s="2" customFormat="1" x14ac:dyDescent="0.25">
      <c r="A116"/>
      <c r="B116"/>
      <c r="C116"/>
      <c r="D116"/>
      <c r="E116"/>
      <c r="G116"/>
      <c r="H116"/>
      <c r="I116"/>
      <c r="J116"/>
      <c r="K116"/>
      <c r="L116"/>
      <c r="M116"/>
      <c r="N116"/>
      <c r="O116"/>
      <c r="P116"/>
      <c r="Q116"/>
      <c r="R116"/>
    </row>
    <row r="117" spans="1:18" s="2" customFormat="1" x14ac:dyDescent="0.25">
      <c r="A117"/>
      <c r="B117"/>
      <c r="C117"/>
      <c r="D117"/>
      <c r="E117"/>
      <c r="G117"/>
      <c r="H117"/>
      <c r="I117"/>
      <c r="J117"/>
      <c r="K117"/>
      <c r="L117"/>
      <c r="M117"/>
      <c r="N117"/>
      <c r="O117"/>
      <c r="P117"/>
      <c r="Q117"/>
      <c r="R117"/>
    </row>
    <row r="118" spans="1:18" s="2" customFormat="1" x14ac:dyDescent="0.25">
      <c r="A118"/>
      <c r="B118"/>
      <c r="C118"/>
      <c r="D118"/>
      <c r="E118"/>
      <c r="G118"/>
      <c r="H118"/>
      <c r="I118"/>
      <c r="J118"/>
      <c r="K118"/>
      <c r="L118"/>
      <c r="M118"/>
      <c r="N118"/>
      <c r="O118"/>
      <c r="P118"/>
      <c r="Q118"/>
      <c r="R118"/>
    </row>
    <row r="119" spans="1:18" s="2" customFormat="1" x14ac:dyDescent="0.25">
      <c r="A119"/>
      <c r="B119"/>
      <c r="C119"/>
      <c r="D119"/>
      <c r="E119"/>
      <c r="G119"/>
      <c r="H119"/>
      <c r="I119"/>
      <c r="J119"/>
      <c r="K119"/>
      <c r="L119"/>
      <c r="M119"/>
      <c r="N119"/>
      <c r="O119"/>
      <c r="P119"/>
      <c r="Q119"/>
      <c r="R119"/>
    </row>
    <row r="120" spans="1:18" s="2" customFormat="1" x14ac:dyDescent="0.25">
      <c r="A120"/>
      <c r="B120"/>
      <c r="C120"/>
      <c r="D120"/>
      <c r="E120"/>
      <c r="G120"/>
      <c r="H120"/>
      <c r="I120"/>
      <c r="J120"/>
      <c r="K120"/>
      <c r="L120"/>
      <c r="M120"/>
      <c r="N120"/>
      <c r="O120"/>
      <c r="P120"/>
      <c r="Q120"/>
      <c r="R120"/>
    </row>
    <row r="121" spans="1:18" s="2" customFormat="1" x14ac:dyDescent="0.25">
      <c r="A121"/>
      <c r="B121"/>
      <c r="C121"/>
      <c r="D121"/>
      <c r="E121"/>
      <c r="G121"/>
      <c r="H121"/>
      <c r="I121"/>
      <c r="J121"/>
      <c r="K121"/>
      <c r="L121"/>
      <c r="M121"/>
      <c r="N121"/>
      <c r="O121"/>
      <c r="P121"/>
      <c r="Q121"/>
      <c r="R121"/>
    </row>
    <row r="122" spans="1:18" s="2" customFormat="1" x14ac:dyDescent="0.25">
      <c r="A122"/>
      <c r="B122"/>
      <c r="C122"/>
      <c r="D122"/>
      <c r="E122"/>
      <c r="G122"/>
      <c r="H122"/>
      <c r="I122"/>
      <c r="J122"/>
      <c r="K122"/>
      <c r="L122"/>
      <c r="M122"/>
      <c r="N122"/>
      <c r="O122"/>
      <c r="P122"/>
      <c r="Q122"/>
      <c r="R122"/>
    </row>
    <row r="123" spans="1:18" s="2" customFormat="1" x14ac:dyDescent="0.25">
      <c r="A123"/>
      <c r="B123"/>
      <c r="C123"/>
      <c r="D123"/>
      <c r="E123"/>
      <c r="G123"/>
      <c r="H123"/>
      <c r="I123"/>
      <c r="J123"/>
      <c r="K123"/>
      <c r="L123"/>
      <c r="M123"/>
      <c r="N123"/>
      <c r="O123"/>
      <c r="P123"/>
      <c r="Q123"/>
      <c r="R123"/>
    </row>
    <row r="124" spans="1:18" s="2" customFormat="1" x14ac:dyDescent="0.25">
      <c r="A124"/>
      <c r="B124"/>
      <c r="C124"/>
      <c r="D124"/>
      <c r="E124"/>
      <c r="G124"/>
      <c r="H124"/>
      <c r="I124"/>
      <c r="J124"/>
      <c r="K124"/>
      <c r="L124"/>
      <c r="M124"/>
      <c r="N124"/>
      <c r="O124"/>
      <c r="P124"/>
      <c r="Q124"/>
      <c r="R124"/>
    </row>
    <row r="125" spans="1:18" s="2" customFormat="1" x14ac:dyDescent="0.25">
      <c r="A125"/>
      <c r="B125"/>
      <c r="C125"/>
      <c r="D125"/>
      <c r="E125"/>
      <c r="G125"/>
      <c r="H125"/>
      <c r="I125"/>
      <c r="J125"/>
      <c r="K125"/>
      <c r="L125"/>
      <c r="M125"/>
      <c r="N125"/>
      <c r="O125"/>
      <c r="P125"/>
      <c r="Q125"/>
      <c r="R125"/>
    </row>
    <row r="126" spans="1:18" s="2" customFormat="1" x14ac:dyDescent="0.25">
      <c r="A126"/>
      <c r="B126"/>
      <c r="C126"/>
      <c r="D126"/>
      <c r="E126"/>
      <c r="G126"/>
      <c r="H126"/>
      <c r="I126"/>
      <c r="J126"/>
      <c r="K126"/>
      <c r="L126"/>
      <c r="M126"/>
      <c r="N126"/>
      <c r="O126"/>
      <c r="P126"/>
      <c r="Q126"/>
      <c r="R126"/>
    </row>
    <row r="127" spans="1:18" s="2" customFormat="1" x14ac:dyDescent="0.25">
      <c r="A127"/>
      <c r="B127"/>
      <c r="C127"/>
      <c r="D127"/>
      <c r="E127"/>
      <c r="G127"/>
      <c r="H127"/>
      <c r="I127"/>
      <c r="J127"/>
      <c r="K127"/>
      <c r="L127"/>
      <c r="M127"/>
      <c r="N127"/>
      <c r="O127"/>
      <c r="P127"/>
      <c r="Q127"/>
      <c r="R127"/>
    </row>
    <row r="128" spans="1:18" s="2" customFormat="1" x14ac:dyDescent="0.25">
      <c r="A128"/>
      <c r="B128"/>
      <c r="C128"/>
      <c r="D128"/>
      <c r="E128"/>
      <c r="G128"/>
      <c r="H128"/>
      <c r="I128"/>
      <c r="J128"/>
      <c r="K128"/>
      <c r="L128"/>
      <c r="M128"/>
      <c r="N128"/>
      <c r="O128"/>
      <c r="P128"/>
      <c r="Q128"/>
      <c r="R128"/>
    </row>
    <row r="129" spans="1:18" s="2" customFormat="1" x14ac:dyDescent="0.25">
      <c r="A129"/>
      <c r="B129"/>
      <c r="C129"/>
      <c r="D129"/>
      <c r="E129"/>
      <c r="G129"/>
      <c r="H129"/>
      <c r="I129"/>
      <c r="J129"/>
      <c r="K129"/>
      <c r="L129"/>
      <c r="M129"/>
      <c r="N129"/>
      <c r="O129"/>
      <c r="P129"/>
      <c r="Q129"/>
      <c r="R129"/>
    </row>
    <row r="130" spans="1:18" s="2" customFormat="1" x14ac:dyDescent="0.25">
      <c r="A130"/>
      <c r="B130"/>
      <c r="C130"/>
      <c r="D130"/>
      <c r="E130"/>
      <c r="G130"/>
      <c r="H130"/>
      <c r="I130"/>
      <c r="J130"/>
      <c r="K130"/>
      <c r="L130"/>
      <c r="M130"/>
      <c r="N130"/>
      <c r="O130"/>
      <c r="P130"/>
      <c r="Q130"/>
      <c r="R130"/>
    </row>
    <row r="131" spans="1:18" s="2" customFormat="1" x14ac:dyDescent="0.25">
      <c r="A131"/>
      <c r="B131"/>
      <c r="C131"/>
      <c r="D131"/>
      <c r="E131"/>
      <c r="G131"/>
      <c r="H131"/>
      <c r="I131"/>
      <c r="J131"/>
      <c r="K131"/>
      <c r="L131"/>
      <c r="M131"/>
      <c r="N131"/>
      <c r="O131"/>
      <c r="P131"/>
      <c r="Q131"/>
      <c r="R131"/>
    </row>
    <row r="132" spans="1:18" s="2" customFormat="1" x14ac:dyDescent="0.25">
      <c r="A132"/>
      <c r="B132"/>
      <c r="C132"/>
      <c r="D132"/>
      <c r="E132"/>
      <c r="G132"/>
      <c r="H132"/>
      <c r="I132"/>
      <c r="J132"/>
      <c r="K132"/>
      <c r="L132"/>
      <c r="M132"/>
      <c r="N132"/>
      <c r="O132"/>
      <c r="P132"/>
      <c r="Q132"/>
      <c r="R132"/>
    </row>
    <row r="133" spans="1:18" s="2" customFormat="1" x14ac:dyDescent="0.25">
      <c r="A133"/>
      <c r="B133"/>
      <c r="C133"/>
      <c r="D133"/>
      <c r="E133"/>
      <c r="G133"/>
      <c r="H133"/>
      <c r="I133"/>
      <c r="J133"/>
      <c r="K133"/>
      <c r="L133"/>
      <c r="M133"/>
      <c r="N133"/>
      <c r="O133"/>
      <c r="P133"/>
      <c r="Q133"/>
      <c r="R133"/>
    </row>
    <row r="134" spans="1:18" s="2" customFormat="1" x14ac:dyDescent="0.25">
      <c r="A134"/>
      <c r="B134"/>
      <c r="C134"/>
      <c r="D134"/>
      <c r="E134"/>
      <c r="G134"/>
      <c r="H134"/>
      <c r="I134"/>
      <c r="J134"/>
      <c r="K134"/>
      <c r="L134"/>
      <c r="M134"/>
      <c r="N134"/>
      <c r="O134"/>
      <c r="P134"/>
      <c r="Q134"/>
      <c r="R134"/>
    </row>
    <row r="135" spans="1:18" s="2" customFormat="1" x14ac:dyDescent="0.25">
      <c r="A135"/>
      <c r="B135"/>
      <c r="C135"/>
      <c r="D135"/>
      <c r="E135"/>
      <c r="G135"/>
      <c r="H135"/>
      <c r="I135"/>
      <c r="J135"/>
      <c r="K135"/>
      <c r="L135"/>
      <c r="M135"/>
      <c r="N135"/>
      <c r="O135"/>
      <c r="P135"/>
      <c r="Q135"/>
      <c r="R135"/>
    </row>
    <row r="136" spans="1:18" s="2" customFormat="1" x14ac:dyDescent="0.25">
      <c r="A136"/>
      <c r="B136"/>
      <c r="C136"/>
      <c r="D136"/>
      <c r="E136"/>
      <c r="G136"/>
      <c r="H136"/>
      <c r="I136"/>
      <c r="J136"/>
      <c r="K136"/>
      <c r="L136"/>
      <c r="M136"/>
      <c r="N136"/>
      <c r="O136"/>
      <c r="P136"/>
      <c r="Q136"/>
      <c r="R136"/>
    </row>
    <row r="137" spans="1:18" s="2" customFormat="1" x14ac:dyDescent="0.25">
      <c r="A137"/>
      <c r="B137"/>
      <c r="C137"/>
      <c r="D137"/>
      <c r="E137"/>
      <c r="G137"/>
      <c r="H137"/>
      <c r="I137"/>
      <c r="J137"/>
      <c r="K137"/>
      <c r="L137"/>
      <c r="M137"/>
      <c r="N137"/>
      <c r="O137"/>
      <c r="P137"/>
      <c r="Q137"/>
      <c r="R137"/>
    </row>
    <row r="138" spans="1:18" s="2" customFormat="1" x14ac:dyDescent="0.25">
      <c r="A138"/>
      <c r="B138"/>
      <c r="C138"/>
      <c r="D138"/>
      <c r="E138"/>
      <c r="G138"/>
      <c r="H138"/>
      <c r="I138"/>
      <c r="J138"/>
      <c r="K138"/>
      <c r="L138"/>
      <c r="M138"/>
      <c r="N138"/>
      <c r="O138"/>
      <c r="P138"/>
      <c r="Q138"/>
      <c r="R138"/>
    </row>
    <row r="139" spans="1:18" s="2" customFormat="1" x14ac:dyDescent="0.25">
      <c r="A139"/>
      <c r="B139"/>
      <c r="C139"/>
      <c r="D139"/>
      <c r="E139"/>
      <c r="G139"/>
      <c r="H139"/>
      <c r="I139"/>
      <c r="J139"/>
      <c r="K139"/>
      <c r="L139"/>
      <c r="M139"/>
      <c r="N139"/>
      <c r="O139"/>
      <c r="P139"/>
      <c r="Q139"/>
      <c r="R139"/>
    </row>
    <row r="140" spans="1:18" s="2" customFormat="1" x14ac:dyDescent="0.25">
      <c r="A140"/>
      <c r="B140"/>
      <c r="C140"/>
      <c r="D140"/>
      <c r="E140"/>
      <c r="G140"/>
      <c r="H140"/>
      <c r="I140"/>
      <c r="J140"/>
      <c r="K140"/>
      <c r="L140"/>
      <c r="M140"/>
      <c r="N140"/>
      <c r="O140"/>
      <c r="P140"/>
      <c r="Q140"/>
      <c r="R140"/>
    </row>
    <row r="141" spans="1:18" s="2" customFormat="1" x14ac:dyDescent="0.25">
      <c r="A141"/>
      <c r="B141"/>
      <c r="C141"/>
      <c r="D141"/>
      <c r="E141"/>
      <c r="G141"/>
      <c r="H141"/>
      <c r="I141"/>
      <c r="J141"/>
      <c r="K141"/>
      <c r="L141"/>
      <c r="M141"/>
      <c r="N141"/>
      <c r="O141"/>
      <c r="P141"/>
      <c r="Q141"/>
      <c r="R141"/>
    </row>
    <row r="142" spans="1:18" s="2" customFormat="1" x14ac:dyDescent="0.25">
      <c r="A142"/>
      <c r="B142"/>
      <c r="C142"/>
      <c r="D142"/>
      <c r="E142"/>
      <c r="G142"/>
      <c r="H142"/>
      <c r="I142"/>
      <c r="J142"/>
      <c r="K142"/>
      <c r="L142"/>
      <c r="M142"/>
      <c r="N142"/>
      <c r="O142"/>
      <c r="P142"/>
      <c r="Q142"/>
      <c r="R142"/>
    </row>
    <row r="143" spans="1:18" s="2" customFormat="1" x14ac:dyDescent="0.25">
      <c r="A143"/>
      <c r="B143"/>
      <c r="C143"/>
      <c r="D143"/>
      <c r="E143"/>
      <c r="G143"/>
      <c r="H143"/>
      <c r="I143"/>
      <c r="J143"/>
      <c r="K143"/>
      <c r="L143"/>
      <c r="M143"/>
      <c r="N143"/>
      <c r="O143"/>
      <c r="P143"/>
      <c r="Q143"/>
      <c r="R143"/>
    </row>
    <row r="144" spans="1:18" s="2" customFormat="1" x14ac:dyDescent="0.25">
      <c r="A144"/>
      <c r="B144"/>
      <c r="C144"/>
      <c r="D144"/>
      <c r="E144"/>
      <c r="G144"/>
      <c r="H144"/>
      <c r="I144"/>
      <c r="J144"/>
      <c r="K144"/>
      <c r="L144"/>
      <c r="M144"/>
      <c r="N144"/>
      <c r="O144"/>
      <c r="P144"/>
      <c r="Q144"/>
      <c r="R144"/>
    </row>
    <row r="145" spans="1:18" s="2" customFormat="1" x14ac:dyDescent="0.25">
      <c r="A145"/>
      <c r="B145"/>
      <c r="C145"/>
      <c r="D145"/>
      <c r="E145"/>
      <c r="G145"/>
      <c r="H145"/>
      <c r="I145"/>
      <c r="J145"/>
      <c r="K145"/>
      <c r="L145"/>
      <c r="M145"/>
      <c r="N145"/>
      <c r="O145"/>
      <c r="P145"/>
      <c r="Q145"/>
      <c r="R145"/>
    </row>
    <row r="146" spans="1:18" s="2" customFormat="1" x14ac:dyDescent="0.25">
      <c r="A146"/>
      <c r="B146"/>
      <c r="C146"/>
      <c r="D146"/>
      <c r="E146"/>
      <c r="G146"/>
      <c r="H146"/>
      <c r="I146"/>
      <c r="J146"/>
      <c r="K146"/>
      <c r="L146"/>
      <c r="M146"/>
      <c r="N146"/>
      <c r="O146"/>
      <c r="P146"/>
      <c r="Q146"/>
      <c r="R146"/>
    </row>
    <row r="147" spans="1:18" s="2" customFormat="1" x14ac:dyDescent="0.25">
      <c r="A147"/>
      <c r="B147"/>
      <c r="C147"/>
      <c r="D147"/>
      <c r="E147"/>
      <c r="G147"/>
      <c r="H147"/>
      <c r="I147"/>
      <c r="J147"/>
      <c r="K147"/>
      <c r="L147"/>
      <c r="M147"/>
      <c r="N147"/>
      <c r="O147"/>
      <c r="P147"/>
      <c r="Q147"/>
      <c r="R147"/>
    </row>
    <row r="148" spans="1:18" s="2" customFormat="1" x14ac:dyDescent="0.25">
      <c r="A148"/>
      <c r="B148"/>
      <c r="C148"/>
      <c r="D148"/>
      <c r="E148"/>
      <c r="G148"/>
      <c r="H148"/>
      <c r="I148"/>
      <c r="J148"/>
      <c r="K148"/>
      <c r="L148"/>
      <c r="M148"/>
      <c r="N148"/>
      <c r="O148"/>
      <c r="P148"/>
      <c r="Q148"/>
      <c r="R148"/>
    </row>
    <row r="149" spans="1:18" s="2" customFormat="1" x14ac:dyDescent="0.25">
      <c r="A149"/>
      <c r="B149"/>
      <c r="C149"/>
      <c r="D149"/>
      <c r="E149"/>
      <c r="G149"/>
      <c r="H149"/>
      <c r="I149"/>
      <c r="J149"/>
      <c r="K149"/>
      <c r="L149"/>
      <c r="M149"/>
      <c r="N149"/>
      <c r="O149"/>
      <c r="P149"/>
      <c r="Q149"/>
      <c r="R149"/>
    </row>
    <row r="150" spans="1:18" s="2" customFormat="1" x14ac:dyDescent="0.25">
      <c r="A150"/>
      <c r="B150"/>
      <c r="C150"/>
      <c r="D150"/>
      <c r="E150"/>
      <c r="G150"/>
      <c r="H150"/>
      <c r="I150"/>
      <c r="J150"/>
      <c r="K150"/>
      <c r="L150"/>
      <c r="M150"/>
      <c r="N150"/>
      <c r="O150"/>
      <c r="P150"/>
      <c r="Q150"/>
      <c r="R150"/>
    </row>
    <row r="151" spans="1:18" s="2" customFormat="1" x14ac:dyDescent="0.25">
      <c r="A151"/>
      <c r="B151"/>
      <c r="C151"/>
      <c r="D151"/>
      <c r="E151"/>
      <c r="G151"/>
      <c r="H151"/>
      <c r="I151"/>
      <c r="J151"/>
      <c r="K151"/>
      <c r="L151"/>
      <c r="M151"/>
      <c r="N151"/>
      <c r="O151"/>
      <c r="P151"/>
      <c r="Q151"/>
      <c r="R151"/>
    </row>
    <row r="152" spans="1:18" s="2" customFormat="1" x14ac:dyDescent="0.25">
      <c r="A152"/>
      <c r="B152"/>
      <c r="C152"/>
      <c r="D152"/>
      <c r="E152"/>
      <c r="G152"/>
      <c r="H152"/>
      <c r="I152"/>
      <c r="J152"/>
      <c r="K152"/>
      <c r="L152"/>
      <c r="M152"/>
      <c r="N152"/>
      <c r="O152"/>
      <c r="P152"/>
      <c r="Q152"/>
      <c r="R152"/>
    </row>
    <row r="153" spans="1:18" s="2" customFormat="1" x14ac:dyDescent="0.25">
      <c r="A153"/>
      <c r="B153"/>
      <c r="C153"/>
      <c r="D153"/>
      <c r="E153"/>
      <c r="G153"/>
      <c r="H153"/>
      <c r="I153"/>
      <c r="J153"/>
      <c r="K153"/>
      <c r="L153"/>
      <c r="M153"/>
      <c r="N153"/>
      <c r="O153"/>
      <c r="P153"/>
      <c r="Q153"/>
      <c r="R153"/>
    </row>
    <row r="154" spans="1:18" s="2" customFormat="1" x14ac:dyDescent="0.25">
      <c r="A154"/>
      <c r="B154"/>
      <c r="C154"/>
      <c r="D154"/>
      <c r="E154"/>
      <c r="G154"/>
      <c r="H154"/>
      <c r="I154"/>
      <c r="J154"/>
      <c r="K154"/>
      <c r="L154"/>
      <c r="M154"/>
      <c r="N154"/>
      <c r="O154"/>
      <c r="P154"/>
      <c r="Q154"/>
      <c r="R154"/>
    </row>
    <row r="155" spans="1:18" s="2" customFormat="1" x14ac:dyDescent="0.25">
      <c r="A155"/>
      <c r="B155"/>
      <c r="C155"/>
      <c r="D155"/>
      <c r="E155"/>
      <c r="G155"/>
      <c r="H155"/>
      <c r="I155"/>
      <c r="J155"/>
      <c r="K155"/>
      <c r="L155"/>
      <c r="M155"/>
      <c r="N155"/>
      <c r="O155"/>
      <c r="P155"/>
      <c r="Q155"/>
      <c r="R155"/>
    </row>
    <row r="156" spans="1:18" s="2" customFormat="1" x14ac:dyDescent="0.25">
      <c r="A156"/>
      <c r="B156"/>
      <c r="C156"/>
      <c r="D156"/>
      <c r="E156"/>
      <c r="G156"/>
      <c r="H156"/>
      <c r="I156"/>
      <c r="J156"/>
      <c r="K156"/>
      <c r="L156"/>
      <c r="M156"/>
      <c r="N156"/>
      <c r="O156"/>
      <c r="P156"/>
      <c r="Q156"/>
      <c r="R156"/>
    </row>
    <row r="157" spans="1:18" s="2" customFormat="1" x14ac:dyDescent="0.25">
      <c r="A157"/>
      <c r="B157"/>
      <c r="C157"/>
      <c r="D157"/>
      <c r="E157"/>
      <c r="G157"/>
      <c r="H157"/>
      <c r="I157"/>
      <c r="J157"/>
      <c r="K157"/>
      <c r="L157"/>
      <c r="M157"/>
      <c r="N157"/>
      <c r="O157"/>
      <c r="P157"/>
      <c r="Q157"/>
      <c r="R157"/>
    </row>
    <row r="158" spans="1:18" s="2" customFormat="1" x14ac:dyDescent="0.25">
      <c r="A158"/>
      <c r="B158"/>
      <c r="C158"/>
      <c r="D158"/>
      <c r="E158"/>
      <c r="G158"/>
      <c r="H158"/>
      <c r="I158"/>
      <c r="J158"/>
      <c r="K158"/>
      <c r="L158"/>
      <c r="M158"/>
      <c r="N158"/>
      <c r="O158"/>
      <c r="P158"/>
      <c r="Q158"/>
      <c r="R158"/>
    </row>
    <row r="159" spans="1:18" s="2" customFormat="1" x14ac:dyDescent="0.25">
      <c r="A159"/>
      <c r="B159"/>
      <c r="C159"/>
      <c r="D159"/>
      <c r="E159"/>
      <c r="G159"/>
      <c r="H159"/>
      <c r="I159"/>
      <c r="J159"/>
      <c r="K159"/>
      <c r="L159"/>
      <c r="M159"/>
      <c r="N159"/>
      <c r="O159"/>
      <c r="P159"/>
      <c r="Q159"/>
      <c r="R159"/>
    </row>
    <row r="160" spans="1:18" s="2" customFormat="1" x14ac:dyDescent="0.25">
      <c r="A160"/>
      <c r="B160"/>
      <c r="C160"/>
      <c r="D160"/>
      <c r="E160"/>
      <c r="G160"/>
      <c r="H160"/>
      <c r="I160"/>
      <c r="J160"/>
      <c r="K160"/>
      <c r="L160"/>
      <c r="M160"/>
      <c r="N160"/>
      <c r="O160"/>
      <c r="P160"/>
      <c r="Q160"/>
      <c r="R160"/>
    </row>
    <row r="161" spans="1:18" s="2" customFormat="1" x14ac:dyDescent="0.25">
      <c r="A161"/>
      <c r="B161"/>
      <c r="C161"/>
      <c r="D161"/>
      <c r="E161"/>
      <c r="G161"/>
      <c r="H161"/>
      <c r="I161"/>
      <c r="J161"/>
      <c r="K161"/>
      <c r="L161"/>
      <c r="M161"/>
      <c r="N161"/>
      <c r="O161"/>
      <c r="P161"/>
      <c r="Q161"/>
      <c r="R161"/>
    </row>
    <row r="162" spans="1:18" s="2" customFormat="1" x14ac:dyDescent="0.25">
      <c r="A162"/>
      <c r="B162"/>
      <c r="C162"/>
      <c r="D162"/>
      <c r="E162"/>
      <c r="G162"/>
      <c r="H162"/>
      <c r="I162"/>
      <c r="J162"/>
      <c r="K162"/>
      <c r="L162"/>
      <c r="M162"/>
      <c r="N162"/>
      <c r="O162"/>
      <c r="P162"/>
      <c r="Q162"/>
      <c r="R162"/>
    </row>
    <row r="163" spans="1:18" s="2" customFormat="1" x14ac:dyDescent="0.25">
      <c r="A163"/>
      <c r="B163"/>
      <c r="C163"/>
      <c r="D163"/>
      <c r="E163"/>
      <c r="G163"/>
      <c r="H163"/>
      <c r="I163"/>
      <c r="J163"/>
      <c r="K163"/>
      <c r="L163"/>
      <c r="M163"/>
      <c r="N163"/>
      <c r="O163"/>
      <c r="P163"/>
      <c r="Q163"/>
      <c r="R163"/>
    </row>
    <row r="164" spans="1:18" s="2" customFormat="1" x14ac:dyDescent="0.25">
      <c r="A164"/>
      <c r="B164"/>
      <c r="C164"/>
      <c r="D164"/>
      <c r="E164"/>
      <c r="G164"/>
      <c r="H164"/>
      <c r="I164"/>
      <c r="J164"/>
      <c r="K164"/>
      <c r="L164"/>
      <c r="M164"/>
      <c r="N164"/>
      <c r="O164"/>
      <c r="P164"/>
      <c r="Q164"/>
      <c r="R164"/>
    </row>
    <row r="165" spans="1:18" s="2" customFormat="1" x14ac:dyDescent="0.25">
      <c r="A165"/>
      <c r="B165"/>
      <c r="C165"/>
      <c r="D165"/>
      <c r="E165"/>
      <c r="G165"/>
      <c r="H165"/>
      <c r="I165"/>
      <c r="J165"/>
      <c r="K165"/>
      <c r="L165"/>
      <c r="M165"/>
      <c r="N165"/>
      <c r="O165"/>
      <c r="P165"/>
      <c r="Q165"/>
      <c r="R165"/>
    </row>
    <row r="166" spans="1:18" s="2" customFormat="1" x14ac:dyDescent="0.25">
      <c r="A166"/>
      <c r="B166"/>
      <c r="C166"/>
      <c r="D166"/>
      <c r="E166"/>
      <c r="G166"/>
      <c r="H166"/>
      <c r="I166"/>
      <c r="J166"/>
      <c r="K166"/>
      <c r="L166"/>
      <c r="M166"/>
      <c r="N166"/>
      <c r="O166"/>
      <c r="P166"/>
      <c r="Q166"/>
      <c r="R166"/>
    </row>
    <row r="167" spans="1:18" s="2" customFormat="1" x14ac:dyDescent="0.25">
      <c r="A167"/>
      <c r="B167"/>
      <c r="C167"/>
      <c r="D167"/>
      <c r="E167"/>
      <c r="G167"/>
      <c r="H167"/>
      <c r="I167"/>
      <c r="J167"/>
      <c r="K167"/>
      <c r="L167"/>
      <c r="M167"/>
      <c r="N167"/>
      <c r="O167"/>
      <c r="P167"/>
      <c r="Q167"/>
      <c r="R167"/>
    </row>
    <row r="168" spans="1:18" s="2" customFormat="1" x14ac:dyDescent="0.25">
      <c r="A168"/>
      <c r="B168"/>
      <c r="C168"/>
      <c r="D168"/>
      <c r="E168"/>
      <c r="G168"/>
      <c r="H168"/>
      <c r="I168"/>
      <c r="J168"/>
      <c r="K168"/>
      <c r="L168"/>
      <c r="M168"/>
      <c r="N168"/>
      <c r="O168"/>
      <c r="P168"/>
      <c r="Q168"/>
      <c r="R168"/>
    </row>
    <row r="169" spans="1:18" s="2" customFormat="1" x14ac:dyDescent="0.25">
      <c r="A169"/>
      <c r="B169"/>
      <c r="C169"/>
      <c r="D169"/>
      <c r="E169"/>
      <c r="G169"/>
      <c r="H169"/>
      <c r="I169"/>
      <c r="J169"/>
      <c r="K169"/>
      <c r="L169"/>
      <c r="M169"/>
      <c r="N169"/>
      <c r="O169"/>
      <c r="P169"/>
      <c r="Q169"/>
      <c r="R169"/>
    </row>
    <row r="170" spans="1:18" s="2" customFormat="1" x14ac:dyDescent="0.25">
      <c r="A170"/>
      <c r="B170"/>
      <c r="C170"/>
      <c r="D170"/>
      <c r="E170"/>
      <c r="G170"/>
      <c r="H170"/>
      <c r="I170"/>
      <c r="J170"/>
      <c r="K170"/>
      <c r="L170"/>
      <c r="M170"/>
      <c r="N170"/>
      <c r="O170"/>
      <c r="P170"/>
      <c r="Q170"/>
      <c r="R170"/>
    </row>
    <row r="171" spans="1:18" s="2" customFormat="1" x14ac:dyDescent="0.25">
      <c r="A171"/>
      <c r="B171"/>
      <c r="C171"/>
      <c r="D171"/>
      <c r="E171"/>
      <c r="G171"/>
      <c r="H171"/>
      <c r="I171"/>
      <c r="J171"/>
      <c r="K171"/>
      <c r="L171"/>
      <c r="M171"/>
      <c r="N171"/>
      <c r="O171"/>
      <c r="P171"/>
      <c r="Q171"/>
      <c r="R171"/>
    </row>
    <row r="172" spans="1:18" s="2" customFormat="1" x14ac:dyDescent="0.25">
      <c r="A172"/>
      <c r="B172"/>
      <c r="C172"/>
      <c r="D172"/>
      <c r="E172"/>
      <c r="G172"/>
      <c r="H172"/>
      <c r="I172"/>
      <c r="J172"/>
      <c r="K172"/>
      <c r="L172"/>
      <c r="M172"/>
      <c r="N172"/>
      <c r="O172"/>
      <c r="P172"/>
      <c r="Q172"/>
      <c r="R172"/>
    </row>
    <row r="173" spans="1:18" s="2" customFormat="1" x14ac:dyDescent="0.25">
      <c r="A173"/>
      <c r="B173"/>
      <c r="C173"/>
      <c r="D173"/>
      <c r="E173"/>
      <c r="G173"/>
      <c r="H173"/>
      <c r="I173"/>
      <c r="J173"/>
      <c r="K173"/>
      <c r="L173"/>
      <c r="M173"/>
      <c r="N173"/>
      <c r="O173"/>
      <c r="P173"/>
      <c r="Q173"/>
      <c r="R173"/>
    </row>
    <row r="174" spans="1:18" s="2" customFormat="1" x14ac:dyDescent="0.25">
      <c r="A174"/>
      <c r="B174"/>
      <c r="C174"/>
      <c r="D174"/>
      <c r="E174"/>
      <c r="G174"/>
      <c r="H174"/>
      <c r="I174"/>
      <c r="J174"/>
      <c r="K174"/>
      <c r="L174"/>
      <c r="M174"/>
      <c r="N174"/>
      <c r="O174"/>
      <c r="P174"/>
      <c r="Q174"/>
      <c r="R174"/>
    </row>
    <row r="175" spans="1:18" s="2" customFormat="1" x14ac:dyDescent="0.25">
      <c r="A175"/>
      <c r="B175"/>
      <c r="C175"/>
      <c r="D175"/>
      <c r="E175"/>
      <c r="G175"/>
      <c r="H175"/>
      <c r="I175"/>
      <c r="J175"/>
      <c r="K175"/>
      <c r="L175"/>
      <c r="M175"/>
      <c r="N175"/>
      <c r="O175"/>
      <c r="P175"/>
      <c r="Q175"/>
      <c r="R175"/>
    </row>
    <row r="176" spans="1:18" s="2" customFormat="1" x14ac:dyDescent="0.25">
      <c r="A176"/>
      <c r="B176"/>
      <c r="C176"/>
      <c r="D176"/>
      <c r="E176"/>
      <c r="G176"/>
      <c r="H176"/>
      <c r="I176"/>
      <c r="J176"/>
      <c r="K176"/>
      <c r="L176"/>
      <c r="M176"/>
      <c r="N176"/>
      <c r="O176"/>
      <c r="P176"/>
      <c r="Q176"/>
      <c r="R176"/>
    </row>
    <row r="177" spans="1:18" s="2" customFormat="1" x14ac:dyDescent="0.25">
      <c r="A177"/>
      <c r="B177"/>
      <c r="C177"/>
      <c r="D177"/>
      <c r="E177"/>
      <c r="G177"/>
      <c r="H177"/>
      <c r="I177"/>
      <c r="J177"/>
      <c r="K177"/>
      <c r="L177"/>
      <c r="M177"/>
      <c r="N177"/>
      <c r="O177"/>
      <c r="P177"/>
      <c r="Q177"/>
      <c r="R177"/>
    </row>
    <row r="178" spans="1:18" s="2" customFormat="1" x14ac:dyDescent="0.25">
      <c r="A178"/>
      <c r="B178"/>
      <c r="C178"/>
      <c r="D178"/>
      <c r="E178"/>
      <c r="G178"/>
      <c r="H178"/>
      <c r="I178"/>
      <c r="J178"/>
      <c r="K178"/>
      <c r="L178"/>
      <c r="M178"/>
      <c r="N178"/>
      <c r="O178"/>
      <c r="P178"/>
      <c r="Q178"/>
      <c r="R178"/>
    </row>
    <row r="179" spans="1:18" s="2" customFormat="1" x14ac:dyDescent="0.25">
      <c r="A179"/>
      <c r="B179"/>
      <c r="C179"/>
      <c r="D179"/>
      <c r="E179"/>
      <c r="G179"/>
      <c r="H179"/>
      <c r="I179"/>
      <c r="J179"/>
      <c r="K179"/>
      <c r="L179"/>
      <c r="M179"/>
      <c r="N179"/>
      <c r="O179"/>
      <c r="P179"/>
      <c r="Q179"/>
      <c r="R179"/>
    </row>
    <row r="180" spans="1:18" s="2" customFormat="1" x14ac:dyDescent="0.25">
      <c r="A180"/>
      <c r="B180"/>
      <c r="C180"/>
      <c r="D180"/>
      <c r="E180"/>
      <c r="G180"/>
      <c r="H180"/>
      <c r="I180"/>
      <c r="J180"/>
      <c r="K180"/>
      <c r="L180"/>
      <c r="M180"/>
      <c r="N180"/>
      <c r="O180"/>
      <c r="P180"/>
      <c r="Q180"/>
      <c r="R180"/>
    </row>
    <row r="181" spans="1:18" s="2" customFormat="1" x14ac:dyDescent="0.25">
      <c r="A181"/>
      <c r="B181"/>
      <c r="C181"/>
      <c r="D181"/>
      <c r="E181"/>
      <c r="G181"/>
      <c r="H181"/>
      <c r="I181"/>
      <c r="J181"/>
      <c r="K181"/>
      <c r="L181"/>
      <c r="M181"/>
      <c r="N181"/>
      <c r="O181"/>
      <c r="P181"/>
      <c r="Q181"/>
      <c r="R181"/>
    </row>
    <row r="182" spans="1:18" s="2" customFormat="1" x14ac:dyDescent="0.25">
      <c r="A182"/>
      <c r="B182"/>
      <c r="C182"/>
      <c r="D182"/>
      <c r="E182"/>
      <c r="G182"/>
      <c r="H182"/>
      <c r="I182"/>
      <c r="J182"/>
      <c r="K182"/>
      <c r="L182"/>
      <c r="M182"/>
      <c r="N182"/>
      <c r="O182"/>
      <c r="P182"/>
      <c r="Q182"/>
      <c r="R182"/>
    </row>
    <row r="183" spans="1:18" s="2" customFormat="1" x14ac:dyDescent="0.25">
      <c r="A183"/>
      <c r="B183"/>
      <c r="C183"/>
      <c r="D183"/>
      <c r="E183"/>
      <c r="G183"/>
      <c r="H183"/>
      <c r="I183"/>
      <c r="J183"/>
      <c r="K183"/>
      <c r="L183"/>
      <c r="M183"/>
      <c r="N183"/>
      <c r="O183"/>
      <c r="P183"/>
      <c r="Q183"/>
      <c r="R183"/>
    </row>
    <row r="184" spans="1:18" s="2" customFormat="1" x14ac:dyDescent="0.25">
      <c r="A184"/>
      <c r="B184"/>
      <c r="C184"/>
      <c r="D184"/>
      <c r="E184"/>
      <c r="G184"/>
      <c r="H184"/>
      <c r="I184"/>
      <c r="J184"/>
      <c r="K184"/>
      <c r="L184"/>
      <c r="M184"/>
      <c r="N184"/>
      <c r="O184"/>
      <c r="P184"/>
      <c r="Q184"/>
      <c r="R184"/>
    </row>
    <row r="185" spans="1:18" s="2" customFormat="1" x14ac:dyDescent="0.25">
      <c r="A185"/>
      <c r="B185"/>
      <c r="C185"/>
      <c r="D185"/>
      <c r="E185"/>
      <c r="G185"/>
      <c r="H185"/>
      <c r="I185"/>
      <c r="J185"/>
      <c r="K185"/>
      <c r="L185"/>
      <c r="M185"/>
      <c r="N185"/>
      <c r="O185"/>
      <c r="P185"/>
      <c r="Q185"/>
      <c r="R185"/>
    </row>
    <row r="186" spans="1:18" s="2" customFormat="1" x14ac:dyDescent="0.25">
      <c r="A186"/>
      <c r="B186"/>
      <c r="C186"/>
      <c r="D186"/>
      <c r="E186"/>
      <c r="G186"/>
      <c r="H186"/>
      <c r="I186"/>
      <c r="J186"/>
      <c r="K186"/>
      <c r="L186"/>
      <c r="M186"/>
      <c r="N186"/>
      <c r="O186"/>
      <c r="P186"/>
      <c r="Q186"/>
      <c r="R186"/>
    </row>
    <row r="187" spans="1:18" s="2" customFormat="1" x14ac:dyDescent="0.25">
      <c r="A187"/>
      <c r="B187"/>
      <c r="C187"/>
      <c r="D187"/>
      <c r="E187"/>
      <c r="G187"/>
      <c r="H187"/>
      <c r="I187"/>
      <c r="J187"/>
      <c r="K187"/>
      <c r="L187"/>
      <c r="M187"/>
      <c r="N187"/>
      <c r="O187"/>
      <c r="P187"/>
      <c r="Q187"/>
      <c r="R187"/>
    </row>
    <row r="188" spans="1:18" s="2" customFormat="1" x14ac:dyDescent="0.25">
      <c r="A188"/>
      <c r="B188"/>
      <c r="C188"/>
      <c r="D188"/>
      <c r="E188"/>
      <c r="G188"/>
      <c r="H188"/>
      <c r="I188"/>
      <c r="J188"/>
      <c r="K188"/>
      <c r="L188"/>
      <c r="M188"/>
      <c r="N188"/>
      <c r="O188"/>
      <c r="P188"/>
      <c r="Q188"/>
      <c r="R188"/>
    </row>
    <row r="189" spans="1:18" s="2" customFormat="1" x14ac:dyDescent="0.25">
      <c r="A189"/>
      <c r="B189"/>
      <c r="C189"/>
      <c r="D189"/>
      <c r="E189"/>
      <c r="G189"/>
      <c r="H189"/>
      <c r="I189"/>
      <c r="J189"/>
      <c r="K189"/>
      <c r="L189"/>
      <c r="M189"/>
      <c r="N189"/>
      <c r="O189"/>
      <c r="P189"/>
      <c r="Q189"/>
      <c r="R189"/>
    </row>
    <row r="190" spans="1:18" s="2" customFormat="1" x14ac:dyDescent="0.25">
      <c r="A190"/>
      <c r="B190"/>
      <c r="C190"/>
      <c r="D190"/>
      <c r="E190"/>
      <c r="G190"/>
      <c r="H190"/>
      <c r="I190"/>
      <c r="J190"/>
      <c r="K190"/>
      <c r="L190"/>
      <c r="M190"/>
      <c r="N190"/>
      <c r="O190"/>
      <c r="P190"/>
      <c r="Q190"/>
      <c r="R190"/>
    </row>
    <row r="191" spans="1:18" s="2" customFormat="1" x14ac:dyDescent="0.25">
      <c r="A191"/>
      <c r="B191"/>
      <c r="C191"/>
      <c r="D191"/>
      <c r="E191"/>
      <c r="G191"/>
      <c r="H191"/>
      <c r="I191"/>
      <c r="J191"/>
      <c r="K191"/>
      <c r="L191"/>
      <c r="M191"/>
      <c r="N191"/>
      <c r="O191"/>
      <c r="P191"/>
      <c r="Q191"/>
      <c r="R191"/>
    </row>
    <row r="192" spans="1:18" s="2" customFormat="1" x14ac:dyDescent="0.25">
      <c r="A192"/>
      <c r="B192"/>
      <c r="C192"/>
      <c r="D192"/>
      <c r="E192"/>
      <c r="G192"/>
      <c r="H192"/>
      <c r="I192"/>
      <c r="J192"/>
      <c r="K192"/>
      <c r="L192"/>
      <c r="M192"/>
      <c r="N192"/>
      <c r="O192"/>
      <c r="P192"/>
      <c r="Q192"/>
      <c r="R192"/>
    </row>
    <row r="193" spans="1:18" s="2" customFormat="1" x14ac:dyDescent="0.25">
      <c r="A193"/>
      <c r="B193"/>
      <c r="C193"/>
      <c r="D193"/>
      <c r="E193"/>
      <c r="G193"/>
      <c r="H193"/>
      <c r="I193"/>
      <c r="J193"/>
      <c r="K193"/>
      <c r="L193"/>
      <c r="M193"/>
      <c r="N193"/>
      <c r="O193"/>
      <c r="P193"/>
      <c r="Q193"/>
      <c r="R193"/>
    </row>
    <row r="194" spans="1:18" s="2" customFormat="1" x14ac:dyDescent="0.25">
      <c r="A194"/>
      <c r="B194"/>
      <c r="C194"/>
      <c r="D194"/>
      <c r="E194"/>
      <c r="G194"/>
      <c r="H194"/>
      <c r="I194"/>
      <c r="J194"/>
      <c r="K194"/>
      <c r="L194"/>
      <c r="M194"/>
      <c r="N194"/>
      <c r="O194"/>
      <c r="P194"/>
      <c r="Q194"/>
      <c r="R194"/>
    </row>
    <row r="195" spans="1:18" s="2" customFormat="1" x14ac:dyDescent="0.25">
      <c r="A195"/>
      <c r="B195"/>
      <c r="C195"/>
      <c r="D195"/>
      <c r="E195"/>
      <c r="G195"/>
      <c r="H195"/>
      <c r="I195"/>
      <c r="J195"/>
      <c r="K195"/>
      <c r="L195"/>
      <c r="M195"/>
      <c r="N195"/>
      <c r="O195"/>
      <c r="P195"/>
      <c r="Q195"/>
      <c r="R195"/>
    </row>
    <row r="196" spans="1:18" s="2" customFormat="1" x14ac:dyDescent="0.25">
      <c r="A196"/>
      <c r="B196"/>
      <c r="C196"/>
      <c r="D196"/>
      <c r="E196"/>
      <c r="G196"/>
      <c r="H196"/>
      <c r="I196"/>
      <c r="J196"/>
      <c r="K196"/>
      <c r="L196"/>
      <c r="M196"/>
      <c r="N196"/>
      <c r="O196"/>
      <c r="P196"/>
      <c r="Q196"/>
      <c r="R196"/>
    </row>
    <row r="197" spans="1:18" s="2" customFormat="1" x14ac:dyDescent="0.25">
      <c r="A197"/>
      <c r="B197"/>
      <c r="C197"/>
      <c r="D197"/>
      <c r="E197"/>
      <c r="G197"/>
      <c r="H197"/>
      <c r="I197"/>
      <c r="J197"/>
      <c r="K197"/>
      <c r="L197"/>
      <c r="M197"/>
      <c r="N197"/>
      <c r="O197"/>
      <c r="P197"/>
      <c r="Q197"/>
      <c r="R197"/>
    </row>
    <row r="198" spans="1:18" s="2" customFormat="1" x14ac:dyDescent="0.25">
      <c r="A198"/>
      <c r="B198"/>
      <c r="C198"/>
      <c r="D198"/>
      <c r="E198"/>
      <c r="G198"/>
      <c r="H198"/>
      <c r="I198"/>
      <c r="J198"/>
      <c r="K198"/>
      <c r="L198"/>
      <c r="M198"/>
      <c r="N198"/>
      <c r="O198"/>
      <c r="P198"/>
      <c r="Q198"/>
      <c r="R198"/>
    </row>
    <row r="199" spans="1:18" s="2" customFormat="1" x14ac:dyDescent="0.25">
      <c r="A199"/>
      <c r="B199"/>
      <c r="C199"/>
      <c r="D199"/>
      <c r="E199"/>
      <c r="G199"/>
      <c r="H199"/>
      <c r="I199"/>
      <c r="J199"/>
      <c r="K199"/>
      <c r="L199"/>
      <c r="M199"/>
      <c r="N199"/>
      <c r="O199"/>
      <c r="P199"/>
      <c r="Q199"/>
      <c r="R199"/>
    </row>
    <row r="200" spans="1:18" s="2" customFormat="1" x14ac:dyDescent="0.25">
      <c r="A200"/>
      <c r="B200"/>
      <c r="C200"/>
      <c r="D200"/>
      <c r="E200"/>
      <c r="G200"/>
      <c r="H200"/>
      <c r="I200"/>
      <c r="J200"/>
      <c r="K200"/>
      <c r="L200"/>
      <c r="M200"/>
      <c r="N200"/>
      <c r="O200"/>
      <c r="P200"/>
      <c r="Q200"/>
      <c r="R200"/>
    </row>
    <row r="201" spans="1:18" s="2" customFormat="1" x14ac:dyDescent="0.25">
      <c r="A201"/>
      <c r="B201"/>
      <c r="C201"/>
      <c r="D201"/>
      <c r="E201"/>
      <c r="G201"/>
      <c r="H201"/>
      <c r="I201"/>
      <c r="J201"/>
      <c r="K201"/>
      <c r="L201"/>
      <c r="M201"/>
      <c r="N201"/>
      <c r="O201"/>
      <c r="P201"/>
      <c r="Q201"/>
      <c r="R201"/>
    </row>
    <row r="202" spans="1:18" s="2" customFormat="1" x14ac:dyDescent="0.25">
      <c r="A202"/>
      <c r="B202"/>
      <c r="C202"/>
      <c r="D202"/>
      <c r="E202"/>
      <c r="G202"/>
      <c r="H202"/>
      <c r="I202"/>
      <c r="J202"/>
      <c r="K202"/>
      <c r="L202"/>
      <c r="M202"/>
      <c r="N202"/>
      <c r="O202"/>
      <c r="P202"/>
      <c r="Q202"/>
      <c r="R202"/>
    </row>
    <row r="203" spans="1:18" s="2" customFormat="1" x14ac:dyDescent="0.25">
      <c r="A203"/>
      <c r="B203"/>
      <c r="C203"/>
      <c r="D203"/>
      <c r="E203"/>
      <c r="G203"/>
      <c r="H203"/>
      <c r="I203"/>
      <c r="J203"/>
      <c r="K203"/>
      <c r="L203"/>
      <c r="M203"/>
      <c r="N203"/>
      <c r="O203"/>
      <c r="P203"/>
      <c r="Q203"/>
      <c r="R203"/>
    </row>
    <row r="204" spans="1:18" s="2" customFormat="1" x14ac:dyDescent="0.25">
      <c r="A204"/>
      <c r="B204"/>
      <c r="C204"/>
      <c r="D204"/>
      <c r="E204"/>
      <c r="G204"/>
      <c r="H204"/>
      <c r="I204"/>
      <c r="J204"/>
      <c r="K204"/>
      <c r="L204"/>
      <c r="M204"/>
      <c r="N204"/>
      <c r="O204"/>
      <c r="P204"/>
      <c r="Q204"/>
      <c r="R204"/>
    </row>
    <row r="205" spans="1:18" s="2" customFormat="1" x14ac:dyDescent="0.25">
      <c r="A205"/>
      <c r="B205"/>
      <c r="C205"/>
      <c r="D205"/>
      <c r="E205"/>
      <c r="G205"/>
      <c r="H205"/>
      <c r="I205"/>
      <c r="J205"/>
      <c r="K205"/>
      <c r="L205"/>
      <c r="M205"/>
      <c r="N205"/>
      <c r="O205"/>
      <c r="P205"/>
      <c r="Q205"/>
      <c r="R205"/>
    </row>
    <row r="206" spans="1:18" s="2" customFormat="1" x14ac:dyDescent="0.25">
      <c r="A206"/>
      <c r="B206"/>
      <c r="C206"/>
      <c r="D206"/>
      <c r="E206"/>
      <c r="G206"/>
      <c r="H206"/>
      <c r="I206"/>
      <c r="J206"/>
      <c r="K206"/>
      <c r="L206"/>
      <c r="M206"/>
      <c r="N206"/>
      <c r="O206"/>
      <c r="P206"/>
      <c r="Q206"/>
      <c r="R206"/>
    </row>
    <row r="207" spans="1:18" s="2" customFormat="1" x14ac:dyDescent="0.25">
      <c r="A207"/>
      <c r="B207"/>
      <c r="C207"/>
      <c r="D207"/>
      <c r="E207"/>
      <c r="G207"/>
      <c r="H207"/>
      <c r="I207"/>
      <c r="J207"/>
      <c r="K207"/>
      <c r="L207"/>
      <c r="M207"/>
      <c r="N207"/>
      <c r="O207"/>
      <c r="P207"/>
      <c r="Q207"/>
      <c r="R207"/>
    </row>
    <row r="208" spans="1:18" s="2" customFormat="1" x14ac:dyDescent="0.25">
      <c r="A208"/>
      <c r="B208"/>
      <c r="C208"/>
      <c r="D208"/>
      <c r="E208"/>
      <c r="G208"/>
      <c r="H208"/>
      <c r="I208"/>
      <c r="J208"/>
      <c r="K208"/>
      <c r="L208"/>
      <c r="M208"/>
      <c r="N208"/>
      <c r="O208"/>
      <c r="P208"/>
      <c r="Q208"/>
      <c r="R208"/>
    </row>
    <row r="209" spans="1:18" s="2" customFormat="1" x14ac:dyDescent="0.25">
      <c r="A209"/>
      <c r="B209"/>
      <c r="C209"/>
      <c r="D209"/>
      <c r="E209"/>
      <c r="G209"/>
      <c r="H209"/>
      <c r="I209"/>
      <c r="J209"/>
      <c r="K209"/>
      <c r="L209"/>
      <c r="M209"/>
      <c r="N209"/>
      <c r="O209"/>
      <c r="P209"/>
      <c r="Q209"/>
      <c r="R209"/>
    </row>
    <row r="210" spans="1:18" s="2" customFormat="1" x14ac:dyDescent="0.25">
      <c r="A210"/>
      <c r="B210"/>
      <c r="C210"/>
      <c r="D210"/>
      <c r="E210"/>
      <c r="G210"/>
      <c r="H210"/>
      <c r="I210"/>
      <c r="J210"/>
      <c r="K210"/>
      <c r="L210"/>
      <c r="M210"/>
      <c r="N210"/>
      <c r="O210"/>
      <c r="P210"/>
      <c r="Q210"/>
      <c r="R210"/>
    </row>
    <row r="211" spans="1:18" s="2" customFormat="1" x14ac:dyDescent="0.25">
      <c r="A211"/>
      <c r="B211"/>
      <c r="C211"/>
      <c r="D211"/>
      <c r="E211"/>
      <c r="G211"/>
      <c r="H211"/>
      <c r="I211"/>
      <c r="J211"/>
      <c r="K211"/>
      <c r="L211"/>
      <c r="M211"/>
      <c r="N211"/>
      <c r="O211"/>
      <c r="P211"/>
      <c r="Q211"/>
      <c r="R211"/>
    </row>
    <row r="212" spans="1:18" s="2" customFormat="1" x14ac:dyDescent="0.25">
      <c r="A212"/>
      <c r="B212"/>
      <c r="C212"/>
      <c r="D212"/>
      <c r="E212"/>
      <c r="G212"/>
      <c r="H212"/>
      <c r="I212"/>
      <c r="J212"/>
      <c r="K212"/>
      <c r="L212"/>
      <c r="M212"/>
      <c r="N212"/>
      <c r="O212"/>
      <c r="P212"/>
      <c r="Q212"/>
      <c r="R212"/>
    </row>
    <row r="213" spans="1:18" s="2" customFormat="1" x14ac:dyDescent="0.25">
      <c r="A213"/>
      <c r="B213"/>
      <c r="C213"/>
      <c r="D213"/>
      <c r="E213"/>
      <c r="G213"/>
      <c r="H213"/>
      <c r="I213"/>
      <c r="J213"/>
      <c r="K213"/>
      <c r="L213"/>
      <c r="M213"/>
      <c r="N213"/>
      <c r="O213"/>
      <c r="P213"/>
      <c r="Q213"/>
      <c r="R213"/>
    </row>
    <row r="214" spans="1:18" s="2" customFormat="1" x14ac:dyDescent="0.25">
      <c r="A214"/>
      <c r="B214"/>
      <c r="C214"/>
      <c r="D214"/>
      <c r="E214"/>
      <c r="G214"/>
      <c r="H214"/>
      <c r="I214"/>
      <c r="J214"/>
      <c r="K214"/>
      <c r="L214"/>
      <c r="M214"/>
      <c r="N214"/>
      <c r="O214"/>
      <c r="P214"/>
      <c r="Q214"/>
      <c r="R214"/>
    </row>
    <row r="215" spans="1:18" s="2" customFormat="1" x14ac:dyDescent="0.25">
      <c r="A215"/>
      <c r="B215"/>
      <c r="C215"/>
      <c r="D215"/>
      <c r="E215"/>
      <c r="G215"/>
      <c r="H215"/>
      <c r="I215"/>
      <c r="J215"/>
      <c r="K215"/>
      <c r="L215"/>
      <c r="M215"/>
      <c r="N215"/>
      <c r="O215"/>
      <c r="P215"/>
      <c r="Q215"/>
      <c r="R215"/>
    </row>
    <row r="216" spans="1:18" s="2" customFormat="1" x14ac:dyDescent="0.25">
      <c r="A216"/>
      <c r="B216"/>
      <c r="C216"/>
      <c r="D216"/>
      <c r="E216"/>
      <c r="G216"/>
      <c r="H216"/>
      <c r="I216"/>
      <c r="J216"/>
      <c r="K216"/>
      <c r="L216"/>
      <c r="M216"/>
      <c r="N216"/>
      <c r="O216"/>
      <c r="P216"/>
      <c r="Q216"/>
      <c r="R216"/>
    </row>
    <row r="217" spans="1:18" s="2" customFormat="1" x14ac:dyDescent="0.25">
      <c r="A217"/>
      <c r="B217"/>
      <c r="C217"/>
      <c r="D217"/>
      <c r="E217"/>
      <c r="G217"/>
      <c r="H217"/>
      <c r="I217"/>
      <c r="J217"/>
      <c r="K217"/>
      <c r="L217"/>
      <c r="M217"/>
      <c r="N217"/>
      <c r="O217"/>
      <c r="P217"/>
      <c r="Q217"/>
      <c r="R217"/>
    </row>
    <row r="218" spans="1:18" s="2" customFormat="1" x14ac:dyDescent="0.25">
      <c r="A218"/>
      <c r="B218"/>
      <c r="C218"/>
      <c r="D218"/>
      <c r="E218"/>
      <c r="G218"/>
      <c r="H218"/>
      <c r="I218"/>
      <c r="J218"/>
      <c r="K218"/>
      <c r="L218"/>
      <c r="M218"/>
      <c r="N218"/>
      <c r="O218"/>
      <c r="P218"/>
      <c r="Q218"/>
      <c r="R218"/>
    </row>
    <row r="219" spans="1:18" s="2" customFormat="1" x14ac:dyDescent="0.25">
      <c r="A219"/>
      <c r="B219"/>
      <c r="C219"/>
      <c r="D219"/>
      <c r="E219"/>
      <c r="G219"/>
      <c r="H219"/>
      <c r="I219"/>
      <c r="J219"/>
      <c r="K219"/>
      <c r="L219"/>
      <c r="M219"/>
      <c r="N219"/>
      <c r="O219"/>
      <c r="P219"/>
      <c r="Q219"/>
      <c r="R219"/>
    </row>
    <row r="220" spans="1:18" s="2" customFormat="1" x14ac:dyDescent="0.25">
      <c r="A220"/>
      <c r="B220"/>
      <c r="C220"/>
      <c r="D220"/>
      <c r="E220"/>
      <c r="G220"/>
      <c r="H220"/>
      <c r="I220"/>
      <c r="J220"/>
      <c r="K220"/>
      <c r="L220"/>
      <c r="M220"/>
      <c r="N220"/>
      <c r="O220"/>
      <c r="P220"/>
      <c r="Q220"/>
      <c r="R220"/>
    </row>
    <row r="221" spans="1:18" s="2" customFormat="1" x14ac:dyDescent="0.25">
      <c r="A221"/>
      <c r="B221"/>
      <c r="C221"/>
      <c r="D221"/>
      <c r="E221"/>
      <c r="G221"/>
      <c r="H221"/>
      <c r="I221"/>
      <c r="J221"/>
      <c r="K221"/>
      <c r="L221"/>
      <c r="M221"/>
      <c r="N221"/>
      <c r="O221"/>
      <c r="P221"/>
      <c r="Q221"/>
      <c r="R221"/>
    </row>
    <row r="222" spans="1:18" s="2" customFormat="1" x14ac:dyDescent="0.25">
      <c r="A222"/>
      <c r="B222"/>
      <c r="C222"/>
      <c r="D222"/>
      <c r="E222"/>
      <c r="G222"/>
      <c r="H222"/>
      <c r="I222"/>
      <c r="J222"/>
      <c r="K222"/>
      <c r="L222"/>
      <c r="M222"/>
      <c r="N222"/>
      <c r="O222"/>
      <c r="P222"/>
      <c r="Q222"/>
      <c r="R222"/>
    </row>
    <row r="223" spans="1:18" s="2" customFormat="1" x14ac:dyDescent="0.25">
      <c r="A223"/>
      <c r="B223"/>
      <c r="C223"/>
      <c r="D223"/>
      <c r="E223"/>
      <c r="G223"/>
      <c r="H223"/>
      <c r="I223"/>
      <c r="J223"/>
      <c r="K223"/>
      <c r="L223"/>
      <c r="M223"/>
      <c r="N223"/>
      <c r="O223"/>
      <c r="P223"/>
      <c r="Q223"/>
      <c r="R223"/>
    </row>
    <row r="224" spans="1:18" s="2" customFormat="1" x14ac:dyDescent="0.25">
      <c r="A224"/>
      <c r="B224"/>
      <c r="C224"/>
      <c r="D224"/>
      <c r="E224"/>
      <c r="G224"/>
      <c r="H224"/>
      <c r="I224"/>
      <c r="J224"/>
      <c r="K224"/>
      <c r="L224"/>
      <c r="M224"/>
      <c r="N224"/>
      <c r="O224"/>
      <c r="P224"/>
      <c r="Q224"/>
      <c r="R224"/>
    </row>
    <row r="225" spans="1:18" s="2" customFormat="1" x14ac:dyDescent="0.25">
      <c r="A225"/>
      <c r="B225"/>
      <c r="C225"/>
      <c r="D225"/>
      <c r="E225"/>
      <c r="G225"/>
      <c r="H225"/>
      <c r="I225"/>
      <c r="J225"/>
      <c r="K225"/>
      <c r="L225"/>
      <c r="M225"/>
      <c r="N225"/>
      <c r="O225"/>
      <c r="P225"/>
      <c r="Q225"/>
      <c r="R225"/>
    </row>
    <row r="226" spans="1:18" s="2" customFormat="1" x14ac:dyDescent="0.25">
      <c r="A226"/>
      <c r="B226"/>
      <c r="C226"/>
      <c r="D226"/>
      <c r="E226"/>
      <c r="G226"/>
      <c r="H226"/>
      <c r="I226"/>
      <c r="J226"/>
      <c r="K226"/>
      <c r="L226"/>
      <c r="M226"/>
      <c r="N226"/>
      <c r="O226"/>
      <c r="P226"/>
      <c r="Q226"/>
      <c r="R226"/>
    </row>
    <row r="227" spans="1:18" s="2" customFormat="1" x14ac:dyDescent="0.25">
      <c r="A227"/>
      <c r="B227"/>
      <c r="C227"/>
      <c r="D227"/>
      <c r="E227"/>
      <c r="G227"/>
      <c r="H227"/>
      <c r="I227"/>
      <c r="J227"/>
      <c r="K227"/>
      <c r="L227"/>
      <c r="M227"/>
      <c r="N227"/>
      <c r="O227"/>
      <c r="P227"/>
      <c r="Q227"/>
      <c r="R227"/>
    </row>
    <row r="228" spans="1:18" s="2" customFormat="1" x14ac:dyDescent="0.25">
      <c r="A228"/>
      <c r="B228"/>
      <c r="C228"/>
      <c r="D228"/>
      <c r="E228"/>
      <c r="G228"/>
      <c r="H228"/>
      <c r="I228"/>
      <c r="J228"/>
      <c r="K228"/>
      <c r="L228"/>
      <c r="M228"/>
      <c r="N228"/>
      <c r="O228"/>
      <c r="P228"/>
      <c r="Q228"/>
      <c r="R228"/>
    </row>
    <row r="229" spans="1:18" s="2" customFormat="1" x14ac:dyDescent="0.25">
      <c r="A229"/>
      <c r="B229"/>
      <c r="C229"/>
      <c r="D229"/>
      <c r="E229"/>
      <c r="G229"/>
      <c r="H229"/>
      <c r="I229"/>
      <c r="J229"/>
      <c r="K229"/>
      <c r="L229"/>
      <c r="M229"/>
      <c r="N229"/>
      <c r="O229"/>
      <c r="P229"/>
      <c r="Q229"/>
      <c r="R229"/>
    </row>
  </sheetData>
  <sheetProtection algorithmName="SHA-512" hashValue="N+xlG7KGq+AbsFDRNxK5w5t2EdaJi5+Xa4rZpTlCSRLp+JoFZliZJ6nOrI4NUiXvhBr41eABpYR+H0M0PLnmyw==" saltValue="Nxxk1XKc2IsLwM/Ur7BMXg==" spinCount="100000" sheet="1" objects="1" scenarios="1" autoFilter="0" pivotTables="0"/>
  <mergeCells count="1">
    <mergeCell ref="A2:R2"/>
  </mergeCells>
  <pageMargins left="0.2" right="0.18" top="0.91666666666666663" bottom="0.75" header="0.3" footer="0.3"/>
  <pageSetup scale="69" orientation="landscape" horizontalDpi="1200" verticalDpi="1200" r:id="rId1"/>
  <headerFooter>
    <oddHeader>&amp;C&amp;"-,Bold"&amp;14Summary Table Report&amp;R&amp;G</oddHeader>
    <oddFooter>&amp;LMSY4_STR047</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52"/>
  <sheetViews>
    <sheetView showGridLines="0" view="pageLayout" zoomScaleNormal="100" workbookViewId="0">
      <selection activeCell="E19" sqref="E19"/>
    </sheetView>
  </sheetViews>
  <sheetFormatPr defaultRowHeight="15" x14ac:dyDescent="0.25"/>
  <cols>
    <col min="1" max="1" width="12.7109375" customWidth="1"/>
    <col min="2" max="2" width="25.28515625" customWidth="1"/>
    <col min="3" max="3" width="12.28515625" customWidth="1"/>
    <col min="4" max="4" width="12.42578125" style="2" customWidth="1"/>
    <col min="5" max="5" width="18.42578125" style="2" customWidth="1"/>
    <col min="6" max="6" width="20.28515625" style="2" customWidth="1"/>
    <col min="7" max="7" width="9.140625" style="2" customWidth="1"/>
  </cols>
  <sheetData>
    <row r="1" spans="1:6" ht="15.75" thickBot="1" x14ac:dyDescent="0.3"/>
    <row r="2" spans="1:6" ht="16.899999999999999" customHeight="1" x14ac:dyDescent="0.25">
      <c r="A2" s="154" t="str">
        <f>CONCATENATE("Table 1. Number of Prevalent ", B4, " Users, Dispensings and Days Supplied by Year, Sex, and Age Group")</f>
        <v>Table 1. Number of Prevalent DARIFENACIN HYDROBROMIDE Users, Dispensings and Days Supplied by Year, Sex, and Age Group</v>
      </c>
      <c r="B2" s="155"/>
      <c r="C2" s="155"/>
      <c r="D2" s="155"/>
      <c r="E2" s="155"/>
      <c r="F2" s="156"/>
    </row>
    <row r="3" spans="1:6" ht="15.75" thickBot="1" x14ac:dyDescent="0.3">
      <c r="A3" s="11"/>
      <c r="B3" s="12"/>
      <c r="C3" s="12"/>
      <c r="D3" s="5"/>
      <c r="E3" s="5"/>
      <c r="F3" s="3"/>
    </row>
    <row r="4" spans="1:6" ht="30" x14ac:dyDescent="0.25">
      <c r="A4" s="78" t="s">
        <v>10</v>
      </c>
      <c r="B4" s="86" t="s">
        <v>3</v>
      </c>
      <c r="C4" s="151" t="s">
        <v>68</v>
      </c>
      <c r="D4" s="152"/>
      <c r="E4" s="152"/>
      <c r="F4" s="153"/>
    </row>
    <row r="5" spans="1:6" x14ac:dyDescent="0.25">
      <c r="A5" s="6"/>
      <c r="B5" s="7"/>
      <c r="C5" s="7"/>
      <c r="D5" s="8"/>
      <c r="E5" s="8"/>
      <c r="F5" s="9"/>
    </row>
    <row r="6" spans="1:6" x14ac:dyDescent="0.25">
      <c r="A6" s="65"/>
      <c r="B6" s="66"/>
      <c r="C6" s="66"/>
      <c r="D6" s="67" t="s">
        <v>12</v>
      </c>
      <c r="E6" s="76"/>
      <c r="F6" s="77"/>
    </row>
    <row r="7" spans="1:6" ht="30" x14ac:dyDescent="0.25">
      <c r="A7" s="67" t="s">
        <v>8</v>
      </c>
      <c r="B7" s="67" t="s">
        <v>0</v>
      </c>
      <c r="C7" s="79" t="s">
        <v>64</v>
      </c>
      <c r="D7" s="83" t="s">
        <v>65</v>
      </c>
      <c r="E7" s="84" t="s">
        <v>66</v>
      </c>
      <c r="F7" s="85" t="s">
        <v>67</v>
      </c>
    </row>
    <row r="8" spans="1:6" x14ac:dyDescent="0.25">
      <c r="A8" s="65">
        <v>2000</v>
      </c>
      <c r="B8" s="66"/>
      <c r="C8" s="66"/>
      <c r="D8" s="68">
        <v>0</v>
      </c>
      <c r="E8" s="72">
        <v>0</v>
      </c>
      <c r="F8" s="73">
        <v>0</v>
      </c>
    </row>
    <row r="9" spans="1:6" x14ac:dyDescent="0.25">
      <c r="A9" s="65">
        <v>2001</v>
      </c>
      <c r="B9" s="66"/>
      <c r="C9" s="66"/>
      <c r="D9" s="68">
        <v>0</v>
      </c>
      <c r="E9" s="72">
        <v>0</v>
      </c>
      <c r="F9" s="73">
        <v>0</v>
      </c>
    </row>
    <row r="10" spans="1:6" x14ac:dyDescent="0.25">
      <c r="A10" s="65">
        <v>2002</v>
      </c>
      <c r="B10" s="66"/>
      <c r="C10" s="66"/>
      <c r="D10" s="68">
        <v>0</v>
      </c>
      <c r="E10" s="72">
        <v>0</v>
      </c>
      <c r="F10" s="73">
        <v>0</v>
      </c>
    </row>
    <row r="11" spans="1:6" x14ac:dyDescent="0.25">
      <c r="A11" s="65">
        <v>2003</v>
      </c>
      <c r="B11" s="66"/>
      <c r="C11" s="66"/>
      <c r="D11" s="68">
        <v>0</v>
      </c>
      <c r="E11" s="72">
        <v>0</v>
      </c>
      <c r="F11" s="73">
        <v>0</v>
      </c>
    </row>
    <row r="12" spans="1:6" x14ac:dyDescent="0.25">
      <c r="A12" s="65">
        <v>2004</v>
      </c>
      <c r="B12" s="66"/>
      <c r="C12" s="66"/>
      <c r="D12" s="68">
        <v>0</v>
      </c>
      <c r="E12" s="72">
        <v>0</v>
      </c>
      <c r="F12" s="73">
        <v>0</v>
      </c>
    </row>
    <row r="13" spans="1:6" x14ac:dyDescent="0.25">
      <c r="A13" s="65">
        <v>2005</v>
      </c>
      <c r="B13" s="66"/>
      <c r="C13" s="66"/>
      <c r="D13" s="68">
        <v>345</v>
      </c>
      <c r="E13" s="72">
        <v>802</v>
      </c>
      <c r="F13" s="73">
        <v>27538</v>
      </c>
    </row>
    <row r="14" spans="1:6" x14ac:dyDescent="0.25">
      <c r="A14" s="65">
        <v>2006</v>
      </c>
      <c r="B14" s="66"/>
      <c r="C14" s="66"/>
      <c r="D14" s="68">
        <v>8309</v>
      </c>
      <c r="E14" s="72">
        <v>25236</v>
      </c>
      <c r="F14" s="73">
        <v>953382</v>
      </c>
    </row>
    <row r="15" spans="1:6" x14ac:dyDescent="0.25">
      <c r="A15" s="65">
        <v>2007</v>
      </c>
      <c r="B15" s="66"/>
      <c r="C15" s="66"/>
      <c r="D15" s="68">
        <v>31218</v>
      </c>
      <c r="E15" s="72">
        <v>108079</v>
      </c>
      <c r="F15" s="73">
        <v>3682097</v>
      </c>
    </row>
    <row r="16" spans="1:6" x14ac:dyDescent="0.25">
      <c r="A16" s="65">
        <v>2008</v>
      </c>
      <c r="B16" s="66"/>
      <c r="C16" s="66"/>
      <c r="D16" s="68">
        <v>51312</v>
      </c>
      <c r="E16" s="72">
        <v>194272</v>
      </c>
      <c r="F16" s="73">
        <v>7048191</v>
      </c>
    </row>
    <row r="17" spans="1:6" x14ac:dyDescent="0.25">
      <c r="A17" s="65">
        <v>2009</v>
      </c>
      <c r="B17" s="66"/>
      <c r="C17" s="66"/>
      <c r="D17" s="68">
        <v>43813</v>
      </c>
      <c r="E17" s="72">
        <v>176237</v>
      </c>
      <c r="F17" s="73">
        <v>6681735</v>
      </c>
    </row>
    <row r="18" spans="1:6" x14ac:dyDescent="0.25">
      <c r="A18" s="65">
        <v>2010</v>
      </c>
      <c r="B18" s="66"/>
      <c r="C18" s="66"/>
      <c r="D18" s="68">
        <v>37788</v>
      </c>
      <c r="E18" s="72">
        <v>158497</v>
      </c>
      <c r="F18" s="73">
        <v>6115725</v>
      </c>
    </row>
    <row r="19" spans="1:6" x14ac:dyDescent="0.25">
      <c r="A19" s="65">
        <v>2011</v>
      </c>
      <c r="B19" s="66"/>
      <c r="C19" s="66"/>
      <c r="D19" s="68">
        <v>31979</v>
      </c>
      <c r="E19" s="72">
        <v>134564</v>
      </c>
      <c r="F19" s="73">
        <v>5260900</v>
      </c>
    </row>
    <row r="20" spans="1:6" x14ac:dyDescent="0.25">
      <c r="A20" s="69">
        <v>2012</v>
      </c>
      <c r="B20" s="176"/>
      <c r="C20" s="176"/>
      <c r="D20" s="70">
        <v>25100</v>
      </c>
      <c r="E20" s="74">
        <v>88716</v>
      </c>
      <c r="F20" s="75">
        <v>3520814</v>
      </c>
    </row>
    <row r="21" spans="1:6" x14ac:dyDescent="0.25">
      <c r="D21"/>
      <c r="E21"/>
      <c r="F21"/>
    </row>
    <row r="22" spans="1:6" x14ac:dyDescent="0.25">
      <c r="D22"/>
      <c r="E22"/>
      <c r="F22"/>
    </row>
    <row r="23" spans="1:6" x14ac:dyDescent="0.25">
      <c r="D23"/>
      <c r="E23"/>
      <c r="F23"/>
    </row>
    <row r="24" spans="1:6" x14ac:dyDescent="0.25">
      <c r="D24"/>
      <c r="E24"/>
      <c r="F24"/>
    </row>
    <row r="25" spans="1:6" x14ac:dyDescent="0.25">
      <c r="D25"/>
      <c r="E25"/>
      <c r="F25"/>
    </row>
    <row r="26" spans="1:6" x14ac:dyDescent="0.25">
      <c r="D26"/>
      <c r="E26"/>
      <c r="F26"/>
    </row>
    <row r="27" spans="1:6" x14ac:dyDescent="0.25">
      <c r="D27"/>
      <c r="E27"/>
      <c r="F27"/>
    </row>
    <row r="28" spans="1:6" x14ac:dyDescent="0.25">
      <c r="D28"/>
      <c r="E28"/>
      <c r="F28"/>
    </row>
    <row r="29" spans="1:6" x14ac:dyDescent="0.25">
      <c r="D29"/>
      <c r="E29"/>
      <c r="F29"/>
    </row>
    <row r="30" spans="1:6" x14ac:dyDescent="0.25">
      <c r="D30"/>
      <c r="E30"/>
      <c r="F30"/>
    </row>
    <row r="31" spans="1:6" x14ac:dyDescent="0.25">
      <c r="D31"/>
      <c r="E31"/>
      <c r="F31"/>
    </row>
    <row r="32" spans="1:6" x14ac:dyDescent="0.25">
      <c r="D32"/>
      <c r="E32"/>
      <c r="F32"/>
    </row>
    <row r="33" spans="4:6" x14ac:dyDescent="0.25">
      <c r="D33"/>
      <c r="E33"/>
      <c r="F33"/>
    </row>
    <row r="34" spans="4:6" x14ac:dyDescent="0.25">
      <c r="D34"/>
      <c r="E34"/>
      <c r="F34"/>
    </row>
    <row r="35" spans="4:6" x14ac:dyDescent="0.25">
      <c r="D35"/>
      <c r="E35"/>
      <c r="F35"/>
    </row>
    <row r="36" spans="4:6" x14ac:dyDescent="0.25">
      <c r="D36"/>
      <c r="E36"/>
      <c r="F36"/>
    </row>
    <row r="37" spans="4:6" x14ac:dyDescent="0.25">
      <c r="D37"/>
      <c r="E37"/>
      <c r="F37"/>
    </row>
    <row r="38" spans="4:6" x14ac:dyDescent="0.25">
      <c r="D38"/>
      <c r="E38"/>
      <c r="F38"/>
    </row>
    <row r="39" spans="4:6" x14ac:dyDescent="0.25">
      <c r="D39"/>
      <c r="E39"/>
      <c r="F39"/>
    </row>
    <row r="40" spans="4:6" x14ac:dyDescent="0.25">
      <c r="D40"/>
      <c r="E40"/>
      <c r="F40"/>
    </row>
    <row r="41" spans="4:6" x14ac:dyDescent="0.25">
      <c r="D41"/>
      <c r="E41"/>
      <c r="F41"/>
    </row>
    <row r="42" spans="4:6" x14ac:dyDescent="0.25">
      <c r="D42"/>
      <c r="E42"/>
      <c r="F42"/>
    </row>
    <row r="43" spans="4:6" x14ac:dyDescent="0.25">
      <c r="D43"/>
      <c r="E43"/>
      <c r="F43"/>
    </row>
    <row r="44" spans="4:6" x14ac:dyDescent="0.25">
      <c r="D44"/>
      <c r="E44"/>
      <c r="F44"/>
    </row>
    <row r="45" spans="4:6" x14ac:dyDescent="0.25">
      <c r="D45"/>
      <c r="E45"/>
      <c r="F45"/>
    </row>
    <row r="46" spans="4:6" x14ac:dyDescent="0.25">
      <c r="D46"/>
      <c r="E46"/>
      <c r="F46"/>
    </row>
    <row r="47" spans="4:6" x14ac:dyDescent="0.25">
      <c r="D47"/>
      <c r="E47"/>
      <c r="F47"/>
    </row>
    <row r="48" spans="4:6" x14ac:dyDescent="0.25">
      <c r="D48"/>
      <c r="E48"/>
      <c r="F48"/>
    </row>
    <row r="49" spans="4:6" x14ac:dyDescent="0.25">
      <c r="D49"/>
      <c r="E49"/>
      <c r="F49"/>
    </row>
    <row r="50" spans="4:6" x14ac:dyDescent="0.25">
      <c r="D50"/>
      <c r="E50"/>
      <c r="F50"/>
    </row>
    <row r="51" spans="4:6" x14ac:dyDescent="0.25">
      <c r="D51"/>
      <c r="E51"/>
      <c r="F51"/>
    </row>
    <row r="52" spans="4:6" x14ac:dyDescent="0.25">
      <c r="D52"/>
      <c r="E52"/>
      <c r="F52"/>
    </row>
    <row r="53" spans="4:6" x14ac:dyDescent="0.25">
      <c r="D53"/>
      <c r="E53"/>
      <c r="F53"/>
    </row>
    <row r="54" spans="4:6" x14ac:dyDescent="0.25">
      <c r="D54"/>
      <c r="E54"/>
      <c r="F54"/>
    </row>
    <row r="55" spans="4:6" x14ac:dyDescent="0.25">
      <c r="D55"/>
      <c r="E55"/>
      <c r="F55"/>
    </row>
    <row r="56" spans="4:6" x14ac:dyDescent="0.25">
      <c r="D56"/>
      <c r="E56"/>
      <c r="F56"/>
    </row>
    <row r="57" spans="4:6" x14ac:dyDescent="0.25">
      <c r="D57"/>
      <c r="E57"/>
      <c r="F57"/>
    </row>
    <row r="58" spans="4:6" x14ac:dyDescent="0.25">
      <c r="D58"/>
      <c r="E58"/>
      <c r="F58"/>
    </row>
    <row r="59" spans="4:6" x14ac:dyDescent="0.25">
      <c r="D59"/>
      <c r="E59"/>
      <c r="F59"/>
    </row>
    <row r="60" spans="4:6" x14ac:dyDescent="0.25">
      <c r="D60"/>
      <c r="E60"/>
      <c r="F60"/>
    </row>
    <row r="61" spans="4:6" x14ac:dyDescent="0.25">
      <c r="D61"/>
      <c r="E61"/>
      <c r="F61"/>
    </row>
    <row r="62" spans="4:6" x14ac:dyDescent="0.25">
      <c r="D62"/>
      <c r="E62"/>
      <c r="F62"/>
    </row>
    <row r="63" spans="4:6" x14ac:dyDescent="0.25">
      <c r="D63"/>
      <c r="E63"/>
      <c r="F63"/>
    </row>
    <row r="64" spans="4:6" x14ac:dyDescent="0.25">
      <c r="D64"/>
      <c r="E64"/>
      <c r="F64"/>
    </row>
    <row r="65" spans="4:6" x14ac:dyDescent="0.25">
      <c r="D65"/>
      <c r="E65"/>
      <c r="F65"/>
    </row>
    <row r="66" spans="4:6" x14ac:dyDescent="0.25">
      <c r="D66"/>
      <c r="E66"/>
      <c r="F66"/>
    </row>
    <row r="67" spans="4:6" x14ac:dyDescent="0.25">
      <c r="D67"/>
      <c r="E67"/>
      <c r="F67"/>
    </row>
    <row r="68" spans="4:6" x14ac:dyDescent="0.25">
      <c r="D68"/>
      <c r="E68"/>
      <c r="F68"/>
    </row>
    <row r="69" spans="4:6" x14ac:dyDescent="0.25">
      <c r="D69"/>
      <c r="E69"/>
      <c r="F69"/>
    </row>
    <row r="70" spans="4:6" x14ac:dyDescent="0.25">
      <c r="D70"/>
      <c r="E70"/>
      <c r="F70"/>
    </row>
    <row r="71" spans="4:6" x14ac:dyDescent="0.25">
      <c r="D71"/>
      <c r="E71"/>
      <c r="F71"/>
    </row>
    <row r="72" spans="4:6" x14ac:dyDescent="0.25">
      <c r="D72"/>
      <c r="E72"/>
      <c r="F72"/>
    </row>
    <row r="73" spans="4:6" x14ac:dyDescent="0.25">
      <c r="D73"/>
      <c r="E73"/>
      <c r="F73"/>
    </row>
    <row r="74" spans="4:6" x14ac:dyDescent="0.25">
      <c r="D74"/>
      <c r="E74"/>
      <c r="F74"/>
    </row>
    <row r="75" spans="4:6" x14ac:dyDescent="0.25">
      <c r="D75"/>
      <c r="E75"/>
      <c r="F75"/>
    </row>
    <row r="76" spans="4:6" x14ac:dyDescent="0.25">
      <c r="D76"/>
      <c r="E76"/>
      <c r="F76"/>
    </row>
    <row r="77" spans="4:6" x14ac:dyDescent="0.25">
      <c r="D77"/>
      <c r="E77"/>
      <c r="F77"/>
    </row>
    <row r="78" spans="4:6" x14ac:dyDescent="0.25">
      <c r="D78"/>
      <c r="E78"/>
      <c r="F78"/>
    </row>
    <row r="79" spans="4:6" x14ac:dyDescent="0.25">
      <c r="D79"/>
      <c r="E79"/>
      <c r="F79"/>
    </row>
    <row r="80" spans="4:6" x14ac:dyDescent="0.25">
      <c r="D80"/>
      <c r="E80"/>
      <c r="F80"/>
    </row>
    <row r="81" spans="4:6" x14ac:dyDescent="0.25">
      <c r="D81"/>
      <c r="E81"/>
      <c r="F81"/>
    </row>
    <row r="82" spans="4:6" x14ac:dyDescent="0.25">
      <c r="D82"/>
      <c r="E82"/>
      <c r="F82"/>
    </row>
    <row r="83" spans="4:6" x14ac:dyDescent="0.25">
      <c r="D83"/>
      <c r="E83"/>
      <c r="F83"/>
    </row>
    <row r="84" spans="4:6" x14ac:dyDescent="0.25">
      <c r="D84"/>
      <c r="E84"/>
      <c r="F84"/>
    </row>
    <row r="85" spans="4:6" x14ac:dyDescent="0.25">
      <c r="D85"/>
      <c r="E85"/>
      <c r="F85"/>
    </row>
    <row r="86" spans="4:6" x14ac:dyDescent="0.25">
      <c r="D86"/>
      <c r="E86"/>
      <c r="F86"/>
    </row>
    <row r="87" spans="4:6" x14ac:dyDescent="0.25">
      <c r="D87"/>
      <c r="E87"/>
      <c r="F87"/>
    </row>
    <row r="88" spans="4:6" x14ac:dyDescent="0.25">
      <c r="D88"/>
      <c r="E88"/>
      <c r="F88"/>
    </row>
    <row r="89" spans="4:6" x14ac:dyDescent="0.25">
      <c r="D89"/>
      <c r="E89"/>
      <c r="F89"/>
    </row>
    <row r="90" spans="4:6" x14ac:dyDescent="0.25">
      <c r="D90"/>
      <c r="E90"/>
      <c r="F90"/>
    </row>
    <row r="91" spans="4:6" x14ac:dyDescent="0.25">
      <c r="D91"/>
      <c r="E91"/>
      <c r="F91"/>
    </row>
    <row r="92" spans="4:6" x14ac:dyDescent="0.25">
      <c r="D92"/>
      <c r="E92"/>
      <c r="F92"/>
    </row>
    <row r="93" spans="4:6" x14ac:dyDescent="0.25">
      <c r="D93"/>
      <c r="E93"/>
      <c r="F93"/>
    </row>
    <row r="94" spans="4:6" x14ac:dyDescent="0.25">
      <c r="D94"/>
      <c r="E94"/>
      <c r="F94"/>
    </row>
    <row r="95" spans="4:6" x14ac:dyDescent="0.25">
      <c r="D95"/>
      <c r="E95"/>
      <c r="F95"/>
    </row>
    <row r="96" spans="4: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row r="112" spans="4: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row>
    <row r="132" spans="4:6" x14ac:dyDescent="0.25">
      <c r="D132"/>
      <c r="E132"/>
    </row>
    <row r="133" spans="4:6" x14ac:dyDescent="0.25">
      <c r="D133"/>
      <c r="E133"/>
    </row>
    <row r="134" spans="4:6" x14ac:dyDescent="0.25">
      <c r="D134"/>
      <c r="E134"/>
    </row>
    <row r="135" spans="4:6" x14ac:dyDescent="0.25">
      <c r="D135"/>
      <c r="E135"/>
    </row>
    <row r="136" spans="4:6" x14ac:dyDescent="0.25">
      <c r="D136"/>
      <c r="E136"/>
    </row>
    <row r="137" spans="4:6" x14ac:dyDescent="0.25">
      <c r="D137"/>
      <c r="E137"/>
    </row>
    <row r="138" spans="4:6" x14ac:dyDescent="0.25">
      <c r="D138"/>
      <c r="E138"/>
    </row>
    <row r="139" spans="4:6" x14ac:dyDescent="0.25">
      <c r="D139"/>
      <c r="E139"/>
    </row>
    <row r="140" spans="4:6" x14ac:dyDescent="0.25">
      <c r="D140"/>
      <c r="E140"/>
    </row>
    <row r="141" spans="4:6" x14ac:dyDescent="0.25">
      <c r="D141"/>
      <c r="E141"/>
    </row>
    <row r="142" spans="4:6" x14ac:dyDescent="0.25">
      <c r="D142"/>
      <c r="E142"/>
    </row>
    <row r="143" spans="4:6" x14ac:dyDescent="0.25">
      <c r="D143"/>
      <c r="E143"/>
    </row>
    <row r="144" spans="4:6" x14ac:dyDescent="0.25">
      <c r="D144"/>
      <c r="E144"/>
    </row>
    <row r="145" spans="4:5" x14ac:dyDescent="0.25">
      <c r="D145"/>
      <c r="E145"/>
    </row>
    <row r="146" spans="4:5" x14ac:dyDescent="0.25">
      <c r="D146"/>
      <c r="E146"/>
    </row>
    <row r="147" spans="4:5" x14ac:dyDescent="0.25">
      <c r="D147"/>
      <c r="E147"/>
    </row>
    <row r="148" spans="4:5" x14ac:dyDescent="0.25">
      <c r="D148"/>
      <c r="E148"/>
    </row>
    <row r="149" spans="4:5" x14ac:dyDescent="0.25">
      <c r="D149"/>
      <c r="E149"/>
    </row>
    <row r="150" spans="4:5" x14ac:dyDescent="0.25">
      <c r="D150"/>
      <c r="E150"/>
    </row>
    <row r="151" spans="4:5" x14ac:dyDescent="0.25">
      <c r="D151"/>
      <c r="E151"/>
    </row>
    <row r="152" spans="4:5" x14ac:dyDescent="0.25">
      <c r="D152"/>
      <c r="E152"/>
    </row>
    <row r="153" spans="4:5" x14ac:dyDescent="0.25">
      <c r="D153"/>
      <c r="E153"/>
    </row>
    <row r="154" spans="4:5" x14ac:dyDescent="0.25">
      <c r="D154"/>
      <c r="E154"/>
    </row>
    <row r="155" spans="4:5" x14ac:dyDescent="0.25">
      <c r="D155"/>
      <c r="E155"/>
    </row>
    <row r="156" spans="4:5" x14ac:dyDescent="0.25">
      <c r="D156"/>
      <c r="E156"/>
    </row>
    <row r="157" spans="4:5" x14ac:dyDescent="0.25">
      <c r="D157"/>
      <c r="E157"/>
    </row>
    <row r="158" spans="4:5" x14ac:dyDescent="0.25">
      <c r="D158"/>
      <c r="E158"/>
    </row>
    <row r="159" spans="4:5" x14ac:dyDescent="0.25">
      <c r="D159"/>
      <c r="E159"/>
    </row>
    <row r="160" spans="4:5" x14ac:dyDescent="0.25">
      <c r="D160"/>
      <c r="E160"/>
    </row>
    <row r="161" spans="4:5" x14ac:dyDescent="0.25">
      <c r="D161"/>
      <c r="E161"/>
    </row>
    <row r="162" spans="4:5" x14ac:dyDescent="0.25">
      <c r="D162"/>
      <c r="E162"/>
    </row>
    <row r="163" spans="4:5" x14ac:dyDescent="0.25">
      <c r="D163"/>
      <c r="E163"/>
    </row>
    <row r="164" spans="4:5" x14ac:dyDescent="0.25">
      <c r="D164"/>
      <c r="E164"/>
    </row>
    <row r="165" spans="4:5" x14ac:dyDescent="0.25">
      <c r="D165"/>
      <c r="E165"/>
    </row>
    <row r="166" spans="4:5" x14ac:dyDescent="0.25">
      <c r="D166"/>
      <c r="E166"/>
    </row>
    <row r="167" spans="4:5" x14ac:dyDescent="0.25">
      <c r="D167"/>
      <c r="E167"/>
    </row>
    <row r="168" spans="4:5" x14ac:dyDescent="0.25">
      <c r="D168"/>
      <c r="E168"/>
    </row>
    <row r="169" spans="4:5" x14ac:dyDescent="0.25">
      <c r="D169"/>
      <c r="E169"/>
    </row>
    <row r="170" spans="4:5" x14ac:dyDescent="0.25">
      <c r="D170"/>
      <c r="E170"/>
    </row>
    <row r="171" spans="4:5" x14ac:dyDescent="0.25">
      <c r="D171"/>
      <c r="E171"/>
    </row>
    <row r="172" spans="4:5" x14ac:dyDescent="0.25">
      <c r="D172"/>
      <c r="E172"/>
    </row>
    <row r="173" spans="4:5" x14ac:dyDescent="0.25">
      <c r="D173"/>
      <c r="E173"/>
    </row>
    <row r="174" spans="4:5" x14ac:dyDescent="0.25">
      <c r="D174"/>
      <c r="E174"/>
    </row>
    <row r="175" spans="4:5" x14ac:dyDescent="0.25">
      <c r="D175"/>
      <c r="E175"/>
    </row>
    <row r="176" spans="4:5" x14ac:dyDescent="0.25">
      <c r="D176"/>
      <c r="E176"/>
    </row>
    <row r="177" spans="4:5" x14ac:dyDescent="0.25">
      <c r="D177"/>
      <c r="E177"/>
    </row>
    <row r="178" spans="4:5" x14ac:dyDescent="0.25">
      <c r="D178"/>
      <c r="E178"/>
    </row>
    <row r="179" spans="4:5" x14ac:dyDescent="0.25">
      <c r="D179"/>
      <c r="E179"/>
    </row>
    <row r="180" spans="4:5" x14ac:dyDescent="0.25">
      <c r="D180"/>
      <c r="E180"/>
    </row>
    <row r="181" spans="4:5" x14ac:dyDescent="0.25">
      <c r="D181"/>
      <c r="E181"/>
    </row>
    <row r="182" spans="4:5" x14ac:dyDescent="0.25">
      <c r="D182"/>
      <c r="E182"/>
    </row>
    <row r="183" spans="4:5" x14ac:dyDescent="0.25">
      <c r="D183"/>
      <c r="E183"/>
    </row>
    <row r="184" spans="4:5" x14ac:dyDescent="0.25">
      <c r="D184"/>
      <c r="E184"/>
    </row>
    <row r="185" spans="4:5" x14ac:dyDescent="0.25">
      <c r="D185"/>
      <c r="E185"/>
    </row>
    <row r="186" spans="4:5" x14ac:dyDescent="0.25">
      <c r="D186"/>
      <c r="E186"/>
    </row>
    <row r="187" spans="4:5" x14ac:dyDescent="0.25">
      <c r="D187"/>
      <c r="E187"/>
    </row>
    <row r="188" spans="4:5" x14ac:dyDescent="0.25">
      <c r="D188"/>
      <c r="E188"/>
    </row>
    <row r="189" spans="4:5" x14ac:dyDescent="0.25">
      <c r="D189"/>
      <c r="E189"/>
    </row>
    <row r="190" spans="4:5" x14ac:dyDescent="0.25">
      <c r="D190"/>
      <c r="E190"/>
    </row>
    <row r="191" spans="4:5" x14ac:dyDescent="0.25">
      <c r="D191"/>
      <c r="E191"/>
    </row>
    <row r="192" spans="4:5" x14ac:dyDescent="0.25">
      <c r="D192"/>
      <c r="E192"/>
    </row>
    <row r="193" spans="4:5" x14ac:dyDescent="0.25">
      <c r="D193"/>
      <c r="E193"/>
    </row>
    <row r="194" spans="4:5" x14ac:dyDescent="0.25">
      <c r="D194"/>
      <c r="E194"/>
    </row>
    <row r="195" spans="4:5" x14ac:dyDescent="0.25">
      <c r="D195"/>
      <c r="E195"/>
    </row>
    <row r="196" spans="4:5" x14ac:dyDescent="0.25">
      <c r="D196"/>
      <c r="E196"/>
    </row>
    <row r="197" spans="4:5" x14ac:dyDescent="0.25">
      <c r="D197"/>
      <c r="E197"/>
    </row>
    <row r="198" spans="4:5" x14ac:dyDescent="0.25">
      <c r="D198"/>
      <c r="E198"/>
    </row>
    <row r="199" spans="4:5" x14ac:dyDescent="0.25">
      <c r="D199"/>
      <c r="E199"/>
    </row>
    <row r="200" spans="4:5" x14ac:dyDescent="0.25">
      <c r="D200"/>
      <c r="E200"/>
    </row>
    <row r="201" spans="4:5" x14ac:dyDescent="0.25">
      <c r="D201"/>
      <c r="E201"/>
    </row>
    <row r="202" spans="4:5" x14ac:dyDescent="0.25">
      <c r="D202"/>
      <c r="E202"/>
    </row>
    <row r="203" spans="4:5" x14ac:dyDescent="0.25">
      <c r="D203"/>
      <c r="E203"/>
    </row>
    <row r="204" spans="4:5" x14ac:dyDescent="0.25">
      <c r="D204"/>
      <c r="E204"/>
    </row>
    <row r="205" spans="4:5" x14ac:dyDescent="0.25">
      <c r="D205"/>
      <c r="E205"/>
    </row>
    <row r="206" spans="4:5" x14ac:dyDescent="0.25">
      <c r="D206"/>
      <c r="E206"/>
    </row>
    <row r="207" spans="4:5" x14ac:dyDescent="0.25">
      <c r="D207"/>
      <c r="E207"/>
    </row>
    <row r="208" spans="4:5" x14ac:dyDescent="0.25">
      <c r="D208"/>
      <c r="E208"/>
    </row>
    <row r="209" spans="4:5" x14ac:dyDescent="0.25">
      <c r="D209"/>
      <c r="E209"/>
    </row>
    <row r="210" spans="4:5" x14ac:dyDescent="0.25">
      <c r="D210"/>
      <c r="E210"/>
    </row>
    <row r="211" spans="4:5" x14ac:dyDescent="0.25">
      <c r="D211"/>
      <c r="E211"/>
    </row>
    <row r="212" spans="4:5" x14ac:dyDescent="0.25">
      <c r="D212"/>
      <c r="E212"/>
    </row>
    <row r="213" spans="4:5" x14ac:dyDescent="0.25">
      <c r="D213"/>
      <c r="E213"/>
    </row>
    <row r="214" spans="4:5" x14ac:dyDescent="0.25">
      <c r="D214"/>
      <c r="E214"/>
    </row>
    <row r="215" spans="4:5" x14ac:dyDescent="0.25">
      <c r="D215"/>
      <c r="E215"/>
    </row>
    <row r="216" spans="4:5" x14ac:dyDescent="0.25">
      <c r="D216"/>
      <c r="E216"/>
    </row>
    <row r="217" spans="4:5" x14ac:dyDescent="0.25">
      <c r="D217"/>
      <c r="E217"/>
    </row>
    <row r="218" spans="4:5" x14ac:dyDescent="0.25">
      <c r="D218"/>
      <c r="E218"/>
    </row>
    <row r="219" spans="4:5" x14ac:dyDescent="0.25">
      <c r="D219"/>
      <c r="E219"/>
    </row>
    <row r="220" spans="4:5" x14ac:dyDescent="0.25">
      <c r="D220"/>
      <c r="E220"/>
    </row>
    <row r="221" spans="4:5" x14ac:dyDescent="0.25">
      <c r="D221"/>
      <c r="E221"/>
    </row>
    <row r="222" spans="4:5" x14ac:dyDescent="0.25">
      <c r="D222"/>
      <c r="E222"/>
    </row>
    <row r="223" spans="4:5" x14ac:dyDescent="0.25">
      <c r="D223"/>
      <c r="E223"/>
    </row>
    <row r="224" spans="4:5" x14ac:dyDescent="0.25">
      <c r="D224"/>
      <c r="E224"/>
    </row>
    <row r="225" spans="4:5" x14ac:dyDescent="0.25">
      <c r="D225"/>
      <c r="E225"/>
    </row>
    <row r="226" spans="4:5" x14ac:dyDescent="0.25">
      <c r="D226"/>
      <c r="E226"/>
    </row>
    <row r="227" spans="4:5" x14ac:dyDescent="0.25">
      <c r="D227"/>
      <c r="E227"/>
    </row>
    <row r="228" spans="4:5" x14ac:dyDescent="0.25">
      <c r="D228"/>
      <c r="E228"/>
    </row>
    <row r="229" spans="4:5" x14ac:dyDescent="0.25">
      <c r="D229"/>
      <c r="E229"/>
    </row>
    <row r="230" spans="4:5" x14ac:dyDescent="0.25">
      <c r="D230"/>
      <c r="E230"/>
    </row>
    <row r="231" spans="4:5" x14ac:dyDescent="0.25">
      <c r="D231"/>
      <c r="E231"/>
    </row>
    <row r="232" spans="4:5" x14ac:dyDescent="0.25">
      <c r="D232"/>
      <c r="E232"/>
    </row>
    <row r="233" spans="4:5" x14ac:dyDescent="0.25">
      <c r="D233"/>
      <c r="E233"/>
    </row>
    <row r="234" spans="4:5" x14ac:dyDescent="0.25">
      <c r="D234"/>
      <c r="E234"/>
    </row>
    <row r="235" spans="4:5" x14ac:dyDescent="0.25">
      <c r="D235"/>
      <c r="E235"/>
    </row>
    <row r="236" spans="4:5" x14ac:dyDescent="0.25">
      <c r="D236"/>
      <c r="E236"/>
    </row>
    <row r="237" spans="4:5" x14ac:dyDescent="0.25">
      <c r="D237"/>
      <c r="E237"/>
    </row>
    <row r="238" spans="4:5" x14ac:dyDescent="0.25">
      <c r="D238"/>
      <c r="E238"/>
    </row>
    <row r="239" spans="4:5" x14ac:dyDescent="0.25">
      <c r="D239"/>
      <c r="E239"/>
    </row>
    <row r="240" spans="4:5" x14ac:dyDescent="0.25">
      <c r="D240"/>
      <c r="E240"/>
    </row>
    <row r="241" spans="4:5" x14ac:dyDescent="0.25">
      <c r="D241"/>
      <c r="E241"/>
    </row>
    <row r="242" spans="4:5" x14ac:dyDescent="0.25">
      <c r="D242"/>
      <c r="E242"/>
    </row>
    <row r="243" spans="4:5" x14ac:dyDescent="0.25">
      <c r="D243"/>
      <c r="E243"/>
    </row>
    <row r="244" spans="4:5" x14ac:dyDescent="0.25">
      <c r="D244"/>
      <c r="E244"/>
    </row>
    <row r="245" spans="4:5" x14ac:dyDescent="0.25">
      <c r="D245"/>
      <c r="E245"/>
    </row>
    <row r="246" spans="4:5" x14ac:dyDescent="0.25">
      <c r="D246"/>
      <c r="E246"/>
    </row>
    <row r="247" spans="4:5" x14ac:dyDescent="0.25">
      <c r="D247"/>
      <c r="E247"/>
    </row>
    <row r="248" spans="4:5" x14ac:dyDescent="0.25">
      <c r="D248"/>
      <c r="E248"/>
    </row>
    <row r="249" spans="4:5" x14ac:dyDescent="0.25">
      <c r="D249"/>
      <c r="E249"/>
    </row>
    <row r="250" spans="4:5" x14ac:dyDescent="0.25">
      <c r="D250"/>
      <c r="E250"/>
    </row>
    <row r="251" spans="4:5" x14ac:dyDescent="0.25">
      <c r="D251"/>
      <c r="E251"/>
    </row>
    <row r="252" spans="4:5" x14ac:dyDescent="0.25">
      <c r="D252"/>
      <c r="E252"/>
    </row>
  </sheetData>
  <sheetProtection algorithmName="SHA-512" hashValue="3dEIJXeHjFcFZw2l/uFoULgySljJ42Fx94xhR32RObGpLKii4VZqQEFjVcrVTQRezwsXFIrqCXSO6lAkl0r3Vg==" saltValue="xzOv0NvLwegugroOmo4FQw==" spinCount="100000" sheet="1" objects="1" scenarios="1" autoFilter="0" pivotTables="0"/>
  <mergeCells count="2">
    <mergeCell ref="C4:F4"/>
    <mergeCell ref="A2:F2"/>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12"/>
  <sheetViews>
    <sheetView showGridLines="0" view="pageLayout" zoomScaleNormal="100" workbookViewId="0">
      <selection activeCell="C17" sqref="C17"/>
    </sheetView>
  </sheetViews>
  <sheetFormatPr defaultRowHeight="15" x14ac:dyDescent="0.25"/>
  <cols>
    <col min="1" max="2" width="25.28515625" customWidth="1"/>
    <col min="3" max="3" width="12.28515625" customWidth="1"/>
    <col min="4" max="4" width="27.7109375" style="10" customWidth="1"/>
    <col min="5" max="5" width="9.140625" style="10" customWidth="1"/>
  </cols>
  <sheetData>
    <row r="1" spans="1:4" ht="15.75" thickBot="1" x14ac:dyDescent="0.3"/>
    <row r="2" spans="1:4" x14ac:dyDescent="0.25">
      <c r="A2" s="157" t="str">
        <f>CONCATENATE("Table 2. Prevalence (", B4, " Users per 1,000 Enrollees) by Year, Sex, and Age Group")</f>
        <v>Table 2. Prevalence (DARIFENACIN HYDROBROMIDE Users per 1,000 Enrollees) by Year, Sex, and Age Group</v>
      </c>
      <c r="B2" s="158"/>
      <c r="C2" s="158"/>
      <c r="D2" s="159"/>
    </row>
    <row r="3" spans="1:4" ht="15.75" thickBot="1" x14ac:dyDescent="0.3">
      <c r="A3" s="11"/>
      <c r="B3" s="12"/>
      <c r="C3" s="12"/>
      <c r="D3" s="13"/>
    </row>
    <row r="4" spans="1:4" ht="30" x14ac:dyDescent="0.25">
      <c r="A4" s="91" t="s">
        <v>10</v>
      </c>
      <c r="B4" s="86" t="s">
        <v>3</v>
      </c>
      <c r="C4" s="151" t="s">
        <v>69</v>
      </c>
      <c r="D4" s="160"/>
    </row>
    <row r="5" spans="1:4" x14ac:dyDescent="0.25">
      <c r="A5" s="6"/>
      <c r="B5" s="7"/>
      <c r="C5" s="7"/>
      <c r="D5" s="14"/>
    </row>
    <row r="6" spans="1:4" x14ac:dyDescent="0.25">
      <c r="A6" s="67" t="s">
        <v>14</v>
      </c>
      <c r="B6" s="66"/>
      <c r="C6" s="66"/>
      <c r="D6" s="88"/>
    </row>
    <row r="7" spans="1:4" ht="30" x14ac:dyDescent="0.25">
      <c r="A7" s="67" t="s">
        <v>8</v>
      </c>
      <c r="B7" s="67" t="s">
        <v>0</v>
      </c>
      <c r="C7" s="79" t="s">
        <v>64</v>
      </c>
      <c r="D7" s="87" t="s">
        <v>11</v>
      </c>
    </row>
    <row r="8" spans="1:4" x14ac:dyDescent="0.25">
      <c r="A8" s="65">
        <v>2000</v>
      </c>
      <c r="B8" s="66"/>
      <c r="C8" s="66"/>
      <c r="D8" s="88">
        <v>0</v>
      </c>
    </row>
    <row r="9" spans="1:4" x14ac:dyDescent="0.25">
      <c r="A9" s="65">
        <v>2001</v>
      </c>
      <c r="B9" s="66"/>
      <c r="C9" s="66"/>
      <c r="D9" s="88">
        <v>0</v>
      </c>
    </row>
    <row r="10" spans="1:4" x14ac:dyDescent="0.25">
      <c r="A10" s="65">
        <v>2002</v>
      </c>
      <c r="B10" s="66"/>
      <c r="C10" s="66"/>
      <c r="D10" s="88">
        <v>0</v>
      </c>
    </row>
    <row r="11" spans="1:4" x14ac:dyDescent="0.25">
      <c r="A11" s="65">
        <v>2003</v>
      </c>
      <c r="B11" s="66"/>
      <c r="C11" s="66"/>
      <c r="D11" s="88">
        <v>0</v>
      </c>
    </row>
    <row r="12" spans="1:4" x14ac:dyDescent="0.25">
      <c r="A12" s="65">
        <v>2004</v>
      </c>
      <c r="B12" s="66"/>
      <c r="C12" s="66"/>
      <c r="D12" s="88">
        <v>0</v>
      </c>
    </row>
    <row r="13" spans="1:4" x14ac:dyDescent="0.25">
      <c r="A13" s="65">
        <v>2005</v>
      </c>
      <c r="B13" s="66"/>
      <c r="C13" s="66"/>
      <c r="D13" s="88">
        <v>4.5029124054323133E-2</v>
      </c>
    </row>
    <row r="14" spans="1:4" x14ac:dyDescent="0.25">
      <c r="A14" s="65">
        <v>2006</v>
      </c>
      <c r="B14" s="66"/>
      <c r="C14" s="66"/>
      <c r="D14" s="88">
        <v>0.38570878619919202</v>
      </c>
    </row>
    <row r="15" spans="1:4" x14ac:dyDescent="0.25">
      <c r="A15" s="65">
        <v>2007</v>
      </c>
      <c r="B15" s="66"/>
      <c r="C15" s="66"/>
      <c r="D15" s="88">
        <v>1.0922155205931676</v>
      </c>
    </row>
    <row r="16" spans="1:4" x14ac:dyDescent="0.25">
      <c r="A16" s="65">
        <v>2008</v>
      </c>
      <c r="B16" s="66"/>
      <c r="C16" s="66"/>
      <c r="D16" s="88">
        <v>0.92100899378421242</v>
      </c>
    </row>
    <row r="17" spans="1:4" x14ac:dyDescent="0.25">
      <c r="A17" s="65">
        <v>2009</v>
      </c>
      <c r="B17" s="66"/>
      <c r="C17" s="66"/>
      <c r="D17" s="88">
        <v>0.82641108187967749</v>
      </c>
    </row>
    <row r="18" spans="1:4" x14ac:dyDescent="0.25">
      <c r="A18" s="65">
        <v>2010</v>
      </c>
      <c r="B18" s="66"/>
      <c r="C18" s="66"/>
      <c r="D18" s="88">
        <v>0.73611913426249642</v>
      </c>
    </row>
    <row r="19" spans="1:4" x14ac:dyDescent="0.25">
      <c r="A19" s="65">
        <v>2011</v>
      </c>
      <c r="B19" s="66"/>
      <c r="C19" s="66"/>
      <c r="D19" s="88">
        <v>0.63334016799645521</v>
      </c>
    </row>
    <row r="20" spans="1:4" x14ac:dyDescent="0.25">
      <c r="A20" s="69">
        <v>2012</v>
      </c>
      <c r="B20" s="176"/>
      <c r="C20" s="176"/>
      <c r="D20" s="142">
        <v>0.55289642723395105</v>
      </c>
    </row>
    <row r="21" spans="1:4" x14ac:dyDescent="0.25">
      <c r="D21"/>
    </row>
    <row r="22" spans="1:4" x14ac:dyDescent="0.25">
      <c r="D22"/>
    </row>
    <row r="23" spans="1:4" x14ac:dyDescent="0.25">
      <c r="D23"/>
    </row>
    <row r="24" spans="1:4" x14ac:dyDescent="0.25">
      <c r="D24"/>
    </row>
    <row r="25" spans="1:4" x14ac:dyDescent="0.25">
      <c r="D25"/>
    </row>
    <row r="26" spans="1:4" x14ac:dyDescent="0.25">
      <c r="D26"/>
    </row>
    <row r="27" spans="1:4" x14ac:dyDescent="0.25">
      <c r="D27"/>
    </row>
    <row r="28" spans="1:4" x14ac:dyDescent="0.25">
      <c r="D28"/>
    </row>
    <row r="29" spans="1:4" x14ac:dyDescent="0.25">
      <c r="D29"/>
    </row>
    <row r="30" spans="1:4" x14ac:dyDescent="0.25">
      <c r="D30"/>
    </row>
    <row r="31" spans="1:4" x14ac:dyDescent="0.25">
      <c r="D31"/>
    </row>
    <row r="32" spans="1:4"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sheetData>
  <sheetProtection algorithmName="SHA-512" hashValue="MmiurNDIjhva47q61PWheo7YgDphx+78w59GTIuMm6D4oIg7yNHgyYcmSi+r56enqRG4j5JjVw0nyTYmetosjw==" saltValue="l1ifP2r2xoT/wU7jscVtlQ==" spinCount="100000" sheet="1" objects="1" scenarios="1" autoFilter="0" pivotTables="0"/>
  <mergeCells count="2">
    <mergeCell ref="A2:D2"/>
    <mergeCell ref="C4:D4"/>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11"/>
  <sheetViews>
    <sheetView showGridLines="0" view="pageLayout" zoomScaleNormal="100" workbookViewId="0">
      <selection activeCell="E13" sqref="E13"/>
    </sheetView>
  </sheetViews>
  <sheetFormatPr defaultRowHeight="15" x14ac:dyDescent="0.25"/>
  <cols>
    <col min="1" max="1" width="12.7109375" customWidth="1"/>
    <col min="2" max="2" width="25.28515625" customWidth="1"/>
    <col min="3" max="3" width="12.28515625" customWidth="1"/>
    <col min="4" max="6" width="16.28515625" style="45" customWidth="1"/>
    <col min="7" max="7" width="9.140625" style="2" customWidth="1"/>
  </cols>
  <sheetData>
    <row r="1" spans="1:6" ht="15.75" thickBot="1" x14ac:dyDescent="0.3"/>
    <row r="2" spans="1:6" ht="29.25" customHeight="1" x14ac:dyDescent="0.25">
      <c r="A2" s="157" t="str">
        <f>CONCATENATE("Table 3. Days Supplied per ", B4, " User, Dispensings per User, and Days Supplied per Dispensing by Year, Sex, and Age Group")</f>
        <v>Table 3. Days Supplied per DARIFENACIN HYDROBROMIDE User, Dispensings per User, and Days Supplied per Dispensing by Year, Sex, and Age Group</v>
      </c>
      <c r="B2" s="158"/>
      <c r="C2" s="158"/>
      <c r="D2" s="158"/>
      <c r="E2" s="158"/>
      <c r="F2" s="161"/>
    </row>
    <row r="3" spans="1:6" ht="15.75" thickBot="1" x14ac:dyDescent="0.3">
      <c r="A3" s="11"/>
      <c r="B3" s="12"/>
      <c r="C3" s="12"/>
      <c r="D3" s="46"/>
      <c r="E3" s="46"/>
      <c r="F3" s="47"/>
    </row>
    <row r="4" spans="1:6" ht="28.5" customHeight="1" x14ac:dyDescent="0.25">
      <c r="A4" s="78" t="s">
        <v>10</v>
      </c>
      <c r="B4" s="71" t="s">
        <v>3</v>
      </c>
      <c r="C4" s="151" t="s">
        <v>68</v>
      </c>
      <c r="D4" s="152"/>
      <c r="E4" s="152"/>
      <c r="F4" s="153"/>
    </row>
    <row r="5" spans="1:6" x14ac:dyDescent="0.25">
      <c r="A5" s="6"/>
      <c r="B5" s="7"/>
      <c r="C5" s="7"/>
      <c r="D5" s="48"/>
      <c r="E5" s="48"/>
      <c r="F5" s="49"/>
    </row>
    <row r="6" spans="1:6" x14ac:dyDescent="0.25">
      <c r="A6" s="65"/>
      <c r="B6" s="66"/>
      <c r="C6" s="66"/>
      <c r="D6" s="106" t="s">
        <v>12</v>
      </c>
      <c r="E6" s="107"/>
      <c r="F6" s="108"/>
    </row>
    <row r="7" spans="1:6" ht="30" x14ac:dyDescent="0.25">
      <c r="A7" s="67" t="s">
        <v>8</v>
      </c>
      <c r="B7" s="67" t="s">
        <v>0</v>
      </c>
      <c r="C7" s="79" t="s">
        <v>64</v>
      </c>
      <c r="D7" s="109" t="s">
        <v>25</v>
      </c>
      <c r="E7" s="110" t="s">
        <v>16</v>
      </c>
      <c r="F7" s="111" t="s">
        <v>17</v>
      </c>
    </row>
    <row r="8" spans="1:6" x14ac:dyDescent="0.25">
      <c r="A8" s="65">
        <v>2000</v>
      </c>
      <c r="B8" s="66"/>
      <c r="C8" s="66"/>
      <c r="D8" s="103" t="s">
        <v>21</v>
      </c>
      <c r="E8" s="104" t="s">
        <v>21</v>
      </c>
      <c r="F8" s="105" t="s">
        <v>21</v>
      </c>
    </row>
    <row r="9" spans="1:6" x14ac:dyDescent="0.25">
      <c r="A9" s="65">
        <v>2001</v>
      </c>
      <c r="B9" s="66"/>
      <c r="C9" s="66"/>
      <c r="D9" s="103" t="s">
        <v>21</v>
      </c>
      <c r="E9" s="104" t="s">
        <v>21</v>
      </c>
      <c r="F9" s="105" t="s">
        <v>21</v>
      </c>
    </row>
    <row r="10" spans="1:6" x14ac:dyDescent="0.25">
      <c r="A10" s="65">
        <v>2002</v>
      </c>
      <c r="B10" s="66"/>
      <c r="C10" s="66"/>
      <c r="D10" s="103" t="s">
        <v>21</v>
      </c>
      <c r="E10" s="104" t="s">
        <v>21</v>
      </c>
      <c r="F10" s="105" t="s">
        <v>21</v>
      </c>
    </row>
    <row r="11" spans="1:6" x14ac:dyDescent="0.25">
      <c r="A11" s="65">
        <v>2003</v>
      </c>
      <c r="B11" s="66"/>
      <c r="C11" s="66"/>
      <c r="D11" s="103" t="s">
        <v>21</v>
      </c>
      <c r="E11" s="104" t="s">
        <v>21</v>
      </c>
      <c r="F11" s="105" t="s">
        <v>21</v>
      </c>
    </row>
    <row r="12" spans="1:6" x14ac:dyDescent="0.25">
      <c r="A12" s="65">
        <v>2004</v>
      </c>
      <c r="B12" s="66"/>
      <c r="C12" s="66"/>
      <c r="D12" s="103" t="s">
        <v>21</v>
      </c>
      <c r="E12" s="104" t="s">
        <v>21</v>
      </c>
      <c r="F12" s="105" t="s">
        <v>21</v>
      </c>
    </row>
    <row r="13" spans="1:6" x14ac:dyDescent="0.25">
      <c r="A13" s="65">
        <v>2005</v>
      </c>
      <c r="B13" s="66"/>
      <c r="C13" s="66"/>
      <c r="D13" s="103">
        <v>79.82028985507246</v>
      </c>
      <c r="E13" s="104">
        <v>2.3246376811594205</v>
      </c>
      <c r="F13" s="105">
        <v>34.336658354114711</v>
      </c>
    </row>
    <row r="14" spans="1:6" x14ac:dyDescent="0.25">
      <c r="A14" s="143">
        <v>2006</v>
      </c>
      <c r="B14" s="66"/>
      <c r="C14" s="66"/>
      <c r="D14" s="103">
        <v>114.74088337946804</v>
      </c>
      <c r="E14" s="104">
        <v>3.0371885906847997</v>
      </c>
      <c r="F14" s="105">
        <v>37.778649548264383</v>
      </c>
    </row>
    <row r="15" spans="1:6" x14ac:dyDescent="0.25">
      <c r="A15" s="65">
        <v>2007</v>
      </c>
      <c r="B15" s="66"/>
      <c r="C15" s="66"/>
      <c r="D15" s="103">
        <v>117.94788263181498</v>
      </c>
      <c r="E15" s="104">
        <v>3.4620731629188288</v>
      </c>
      <c r="F15" s="105">
        <v>34.068570212529721</v>
      </c>
    </row>
    <row r="16" spans="1:6" x14ac:dyDescent="0.25">
      <c r="A16" s="65">
        <v>2008</v>
      </c>
      <c r="B16" s="66"/>
      <c r="C16" s="66"/>
      <c r="D16" s="103">
        <v>137.35950654817586</v>
      </c>
      <c r="E16" s="104">
        <v>3.7860929217337076</v>
      </c>
      <c r="F16" s="105">
        <v>36.280014618678969</v>
      </c>
    </row>
    <row r="17" spans="1:6" x14ac:dyDescent="0.25">
      <c r="A17" s="65">
        <v>2009</v>
      </c>
      <c r="B17" s="66"/>
      <c r="C17" s="66"/>
      <c r="D17" s="103">
        <v>152.5057631296647</v>
      </c>
      <c r="E17" s="104">
        <v>4.0224819117613491</v>
      </c>
      <c r="F17" s="105">
        <v>37.913349637136356</v>
      </c>
    </row>
    <row r="18" spans="1:6" x14ac:dyDescent="0.25">
      <c r="A18" s="65">
        <v>2010</v>
      </c>
      <c r="B18" s="66"/>
      <c r="C18" s="66"/>
      <c r="D18" s="103">
        <v>161.84304541124166</v>
      </c>
      <c r="E18" s="104">
        <v>4.1943738753043291</v>
      </c>
      <c r="F18" s="105">
        <v>38.585746102449889</v>
      </c>
    </row>
    <row r="19" spans="1:6" x14ac:dyDescent="0.25">
      <c r="A19" s="65">
        <v>2011</v>
      </c>
      <c r="B19" s="66"/>
      <c r="C19" s="66"/>
      <c r="D19" s="103">
        <v>164.51108539979361</v>
      </c>
      <c r="E19" s="104">
        <v>4.2078864254667128</v>
      </c>
      <c r="F19" s="105">
        <v>39.095894890163791</v>
      </c>
    </row>
    <row r="20" spans="1:6" x14ac:dyDescent="0.25">
      <c r="A20" s="69">
        <v>2012</v>
      </c>
      <c r="B20" s="176"/>
      <c r="C20" s="176"/>
      <c r="D20" s="144">
        <v>140.27147410358566</v>
      </c>
      <c r="E20" s="145">
        <v>3.5345019920318723</v>
      </c>
      <c r="F20" s="146">
        <v>39.686347445782047</v>
      </c>
    </row>
    <row r="21" spans="1:6" x14ac:dyDescent="0.25">
      <c r="D21"/>
      <c r="E21"/>
      <c r="F21"/>
    </row>
    <row r="22" spans="1:6" x14ac:dyDescent="0.25">
      <c r="D22"/>
      <c r="E22"/>
      <c r="F22"/>
    </row>
    <row r="23" spans="1:6" x14ac:dyDescent="0.25">
      <c r="D23"/>
      <c r="E23"/>
      <c r="F23"/>
    </row>
    <row r="24" spans="1:6" x14ac:dyDescent="0.25">
      <c r="D24"/>
      <c r="E24"/>
      <c r="F24"/>
    </row>
    <row r="25" spans="1:6" x14ac:dyDescent="0.25">
      <c r="D25"/>
      <c r="E25"/>
      <c r="F25"/>
    </row>
    <row r="26" spans="1:6" x14ac:dyDescent="0.25">
      <c r="D26"/>
      <c r="E26"/>
      <c r="F26"/>
    </row>
    <row r="27" spans="1:6" x14ac:dyDescent="0.25">
      <c r="D27"/>
      <c r="E27"/>
      <c r="F27"/>
    </row>
    <row r="28" spans="1:6" x14ac:dyDescent="0.25">
      <c r="D28"/>
      <c r="E28"/>
      <c r="F28"/>
    </row>
    <row r="29" spans="1:6" x14ac:dyDescent="0.25">
      <c r="D29"/>
      <c r="E29"/>
      <c r="F29"/>
    </row>
    <row r="30" spans="1:6" x14ac:dyDescent="0.25">
      <c r="D30"/>
      <c r="E30"/>
      <c r="F30"/>
    </row>
    <row r="31" spans="1:6" x14ac:dyDescent="0.25">
      <c r="D31"/>
      <c r="E31"/>
      <c r="F31"/>
    </row>
    <row r="32" spans="1:6" x14ac:dyDescent="0.25">
      <c r="D32"/>
      <c r="E32"/>
      <c r="F32"/>
    </row>
    <row r="33" spans="4:6" x14ac:dyDescent="0.25">
      <c r="D33"/>
      <c r="E33"/>
      <c r="F33"/>
    </row>
    <row r="34" spans="4:6" x14ac:dyDescent="0.25">
      <c r="D34"/>
      <c r="E34"/>
      <c r="F34"/>
    </row>
    <row r="35" spans="4:6" x14ac:dyDescent="0.25">
      <c r="D35"/>
      <c r="E35"/>
      <c r="F35"/>
    </row>
    <row r="36" spans="4:6" x14ac:dyDescent="0.25">
      <c r="D36"/>
      <c r="E36"/>
      <c r="F36"/>
    </row>
    <row r="37" spans="4:6" x14ac:dyDescent="0.25">
      <c r="D37"/>
      <c r="E37"/>
      <c r="F37"/>
    </row>
    <row r="38" spans="4:6" x14ac:dyDescent="0.25">
      <c r="D38"/>
      <c r="E38"/>
      <c r="F38"/>
    </row>
    <row r="39" spans="4:6" x14ac:dyDescent="0.25">
      <c r="D39"/>
      <c r="E39"/>
      <c r="F39"/>
    </row>
    <row r="40" spans="4:6" x14ac:dyDescent="0.25">
      <c r="D40"/>
      <c r="E40"/>
      <c r="F40"/>
    </row>
    <row r="41" spans="4:6" x14ac:dyDescent="0.25">
      <c r="D41"/>
      <c r="E41"/>
      <c r="F41"/>
    </row>
    <row r="42" spans="4:6" x14ac:dyDescent="0.25">
      <c r="D42"/>
      <c r="E42"/>
      <c r="F42"/>
    </row>
    <row r="43" spans="4:6" x14ac:dyDescent="0.25">
      <c r="D43"/>
      <c r="E43"/>
      <c r="F43"/>
    </row>
    <row r="44" spans="4:6" x14ac:dyDescent="0.25">
      <c r="D44"/>
      <c r="E44"/>
      <c r="F44"/>
    </row>
    <row r="45" spans="4:6" x14ac:dyDescent="0.25">
      <c r="D45"/>
      <c r="E45"/>
      <c r="F45"/>
    </row>
    <row r="46" spans="4:6" x14ac:dyDescent="0.25">
      <c r="D46"/>
      <c r="E46"/>
      <c r="F46"/>
    </row>
    <row r="47" spans="4:6" x14ac:dyDescent="0.25">
      <c r="D47"/>
      <c r="E47"/>
      <c r="F47"/>
    </row>
    <row r="48" spans="4:6" x14ac:dyDescent="0.25">
      <c r="D48"/>
      <c r="E48"/>
      <c r="F48"/>
    </row>
    <row r="49" spans="4:6" x14ac:dyDescent="0.25">
      <c r="D49"/>
      <c r="E49"/>
      <c r="F49"/>
    </row>
    <row r="50" spans="4:6" x14ac:dyDescent="0.25">
      <c r="D50"/>
      <c r="E50"/>
      <c r="F50"/>
    </row>
    <row r="51" spans="4:6" x14ac:dyDescent="0.25">
      <c r="D51"/>
      <c r="E51"/>
      <c r="F51"/>
    </row>
    <row r="52" spans="4:6" x14ac:dyDescent="0.25">
      <c r="D52"/>
      <c r="E52"/>
      <c r="F52"/>
    </row>
    <row r="53" spans="4:6" x14ac:dyDescent="0.25">
      <c r="D53"/>
      <c r="E53"/>
      <c r="F53"/>
    </row>
    <row r="54" spans="4:6" x14ac:dyDescent="0.25">
      <c r="D54"/>
      <c r="E54"/>
      <c r="F54"/>
    </row>
    <row r="55" spans="4:6" x14ac:dyDescent="0.25">
      <c r="D55"/>
      <c r="E55"/>
      <c r="F55"/>
    </row>
    <row r="56" spans="4:6" x14ac:dyDescent="0.25">
      <c r="D56"/>
      <c r="E56"/>
      <c r="F56"/>
    </row>
    <row r="57" spans="4:6" x14ac:dyDescent="0.25">
      <c r="D57"/>
      <c r="E57"/>
      <c r="F57"/>
    </row>
    <row r="58" spans="4:6" x14ac:dyDescent="0.25">
      <c r="D58"/>
      <c r="E58"/>
      <c r="F58"/>
    </row>
    <row r="59" spans="4:6" x14ac:dyDescent="0.25">
      <c r="D59"/>
      <c r="E59"/>
      <c r="F59"/>
    </row>
    <row r="60" spans="4:6" x14ac:dyDescent="0.25">
      <c r="D60"/>
      <c r="E60"/>
      <c r="F60"/>
    </row>
    <row r="61" spans="4:6" x14ac:dyDescent="0.25">
      <c r="D61"/>
      <c r="E61"/>
      <c r="F61"/>
    </row>
    <row r="62" spans="4:6" x14ac:dyDescent="0.25">
      <c r="D62"/>
      <c r="E62"/>
      <c r="F62"/>
    </row>
    <row r="63" spans="4:6" x14ac:dyDescent="0.25">
      <c r="D63"/>
      <c r="E63"/>
      <c r="F63"/>
    </row>
    <row r="64" spans="4:6" x14ac:dyDescent="0.25">
      <c r="D64"/>
      <c r="E64"/>
      <c r="F64"/>
    </row>
    <row r="65" spans="4:6" x14ac:dyDescent="0.25">
      <c r="D65"/>
      <c r="E65"/>
      <c r="F65"/>
    </row>
    <row r="66" spans="4:6" x14ac:dyDescent="0.25">
      <c r="D66"/>
      <c r="E66"/>
      <c r="F66"/>
    </row>
    <row r="67" spans="4:6" x14ac:dyDescent="0.25">
      <c r="D67"/>
      <c r="E67"/>
      <c r="F67"/>
    </row>
    <row r="68" spans="4:6" x14ac:dyDescent="0.25">
      <c r="D68"/>
      <c r="E68"/>
      <c r="F68"/>
    </row>
    <row r="69" spans="4:6" x14ac:dyDescent="0.25">
      <c r="D69"/>
      <c r="E69"/>
      <c r="F69"/>
    </row>
    <row r="70" spans="4:6" x14ac:dyDescent="0.25">
      <c r="D70"/>
      <c r="E70"/>
      <c r="F70"/>
    </row>
    <row r="71" spans="4:6" x14ac:dyDescent="0.25">
      <c r="D71"/>
      <c r="E71"/>
      <c r="F71"/>
    </row>
    <row r="72" spans="4:6" x14ac:dyDescent="0.25">
      <c r="D72"/>
      <c r="E72"/>
      <c r="F72"/>
    </row>
    <row r="73" spans="4:6" x14ac:dyDescent="0.25">
      <c r="D73"/>
      <c r="E73"/>
      <c r="F73"/>
    </row>
    <row r="74" spans="4:6" x14ac:dyDescent="0.25">
      <c r="D74"/>
      <c r="E74"/>
      <c r="F74"/>
    </row>
    <row r="75" spans="4:6" x14ac:dyDescent="0.25">
      <c r="D75"/>
      <c r="E75"/>
      <c r="F75"/>
    </row>
    <row r="76" spans="4:6" x14ac:dyDescent="0.25">
      <c r="D76"/>
      <c r="E76"/>
      <c r="F76"/>
    </row>
    <row r="77" spans="4:6" x14ac:dyDescent="0.25">
      <c r="D77"/>
      <c r="E77"/>
      <c r="F77"/>
    </row>
    <row r="78" spans="4:6" x14ac:dyDescent="0.25">
      <c r="D78"/>
      <c r="E78"/>
      <c r="F78"/>
    </row>
    <row r="79" spans="4:6" x14ac:dyDescent="0.25">
      <c r="D79"/>
      <c r="E79"/>
      <c r="F79"/>
    </row>
    <row r="80" spans="4:6" x14ac:dyDescent="0.25">
      <c r="D80"/>
      <c r="E80"/>
      <c r="F80"/>
    </row>
    <row r="81" spans="4:6" x14ac:dyDescent="0.25">
      <c r="D81"/>
      <c r="E81"/>
      <c r="F81"/>
    </row>
    <row r="82" spans="4:6" x14ac:dyDescent="0.25">
      <c r="D82"/>
      <c r="E82"/>
      <c r="F82"/>
    </row>
    <row r="83" spans="4:6" x14ac:dyDescent="0.25">
      <c r="D83"/>
      <c r="E83"/>
      <c r="F83"/>
    </row>
    <row r="84" spans="4:6" x14ac:dyDescent="0.25">
      <c r="D84"/>
      <c r="E84"/>
      <c r="F84"/>
    </row>
    <row r="85" spans="4:6" x14ac:dyDescent="0.25">
      <c r="D85"/>
      <c r="E85"/>
      <c r="F85"/>
    </row>
    <row r="86" spans="4:6" x14ac:dyDescent="0.25">
      <c r="D86"/>
      <c r="E86"/>
      <c r="F86"/>
    </row>
    <row r="87" spans="4:6" x14ac:dyDescent="0.25">
      <c r="D87"/>
      <c r="E87"/>
      <c r="F87"/>
    </row>
    <row r="88" spans="4:6" x14ac:dyDescent="0.25">
      <c r="D88"/>
      <c r="E88"/>
      <c r="F88"/>
    </row>
    <row r="89" spans="4:6" x14ac:dyDescent="0.25">
      <c r="D89"/>
      <c r="E89"/>
      <c r="F89"/>
    </row>
    <row r="90" spans="4:6" x14ac:dyDescent="0.25">
      <c r="D90"/>
      <c r="E90"/>
      <c r="F90"/>
    </row>
    <row r="91" spans="4:6" x14ac:dyDescent="0.25">
      <c r="D91"/>
      <c r="E91"/>
      <c r="F91"/>
    </row>
    <row r="92" spans="4:6" x14ac:dyDescent="0.25">
      <c r="D92"/>
      <c r="E92"/>
      <c r="F92"/>
    </row>
    <row r="93" spans="4:6" x14ac:dyDescent="0.25">
      <c r="D93"/>
      <c r="E93"/>
      <c r="F93"/>
    </row>
    <row r="94" spans="4:6" x14ac:dyDescent="0.25">
      <c r="D94"/>
      <c r="E94"/>
      <c r="F94"/>
    </row>
    <row r="95" spans="4:6" x14ac:dyDescent="0.25">
      <c r="D95"/>
      <c r="E95"/>
      <c r="F95"/>
    </row>
    <row r="96" spans="4: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sheetData>
  <sheetProtection algorithmName="SHA-512" hashValue="DDak7T17W5EWSHa1aMH8eGJJhMeNlC0Tu6szpV591UX4+jbwefV42ENEfWouIQ5MxSpkaRgZJdYiUKe1rujIvw==" saltValue="KPwSIOSnlO3RDc+W5LQkgQ==" spinCount="100000" sheet="1" objects="1" scenarios="1" autoFilter="0" pivotTables="0"/>
  <mergeCells count="2">
    <mergeCell ref="A2:F2"/>
    <mergeCell ref="C4:F4"/>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rowBreaks count="1" manualBreakCount="1">
    <brk id="63"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52"/>
  <sheetViews>
    <sheetView showGridLines="0" view="pageLayout" zoomScaleNormal="100" workbookViewId="0">
      <selection activeCell="E10" sqref="E10"/>
    </sheetView>
  </sheetViews>
  <sheetFormatPr defaultRowHeight="15" x14ac:dyDescent="0.25"/>
  <cols>
    <col min="1" max="1" width="12.7109375" customWidth="1"/>
    <col min="2" max="2" width="25.28515625" customWidth="1"/>
    <col min="3" max="3" width="19.28515625" customWidth="1"/>
    <col min="4" max="5" width="19.28515625" style="2" customWidth="1"/>
    <col min="6" max="6" width="9.140625" style="2" customWidth="1"/>
  </cols>
  <sheetData>
    <row r="1" spans="1:5" ht="15.75" thickBot="1" x14ac:dyDescent="0.3"/>
    <row r="2" spans="1:5" x14ac:dyDescent="0.25">
      <c r="A2" s="157" t="str">
        <f>CONCATENATE("Table 4. Number of Prevalent ", B4, " Users by Year and Age Group")</f>
        <v>Table 4. Number of Prevalent DARIFENACIN HYDROBROMIDE Users by Year and Age Group</v>
      </c>
      <c r="B2" s="158"/>
      <c r="C2" s="158"/>
      <c r="D2" s="158"/>
      <c r="E2" s="159"/>
    </row>
    <row r="3" spans="1:5" ht="15.75" thickBot="1" x14ac:dyDescent="0.3">
      <c r="A3" s="11"/>
      <c r="B3" s="12"/>
      <c r="C3" s="12"/>
      <c r="D3" s="5"/>
      <c r="E3" s="24"/>
    </row>
    <row r="4" spans="1:5" ht="30" x14ac:dyDescent="0.25">
      <c r="A4" s="91" t="s">
        <v>10</v>
      </c>
      <c r="B4" s="86" t="s">
        <v>3</v>
      </c>
      <c r="C4" s="151" t="s">
        <v>68</v>
      </c>
      <c r="D4" s="152"/>
      <c r="E4" s="160"/>
    </row>
    <row r="5" spans="1:5" x14ac:dyDescent="0.25">
      <c r="A5" s="6"/>
      <c r="B5" s="4"/>
      <c r="C5" s="7"/>
      <c r="D5" s="8"/>
      <c r="E5" s="25"/>
    </row>
    <row r="6" spans="1:5" ht="30" x14ac:dyDescent="0.25">
      <c r="A6" s="79" t="s">
        <v>65</v>
      </c>
      <c r="B6" s="127" t="s">
        <v>64</v>
      </c>
      <c r="C6" s="76"/>
      <c r="D6" s="76"/>
      <c r="E6" s="77"/>
    </row>
    <row r="7" spans="1:5" x14ac:dyDescent="0.25">
      <c r="A7" s="67" t="s">
        <v>8</v>
      </c>
      <c r="B7" s="80" t="s">
        <v>2</v>
      </c>
      <c r="C7" s="81" t="s">
        <v>4</v>
      </c>
      <c r="D7" s="81" t="s">
        <v>5</v>
      </c>
      <c r="E7" s="82" t="s">
        <v>6</v>
      </c>
    </row>
    <row r="8" spans="1:5" x14ac:dyDescent="0.25">
      <c r="A8" s="65">
        <v>2000</v>
      </c>
      <c r="B8" s="68">
        <v>0</v>
      </c>
      <c r="C8" s="72">
        <v>0</v>
      </c>
      <c r="D8" s="72">
        <v>0</v>
      </c>
      <c r="E8" s="73">
        <v>0</v>
      </c>
    </row>
    <row r="9" spans="1:5" x14ac:dyDescent="0.25">
      <c r="A9" s="89">
        <v>2001</v>
      </c>
      <c r="B9" s="92">
        <v>0</v>
      </c>
      <c r="C9" s="2">
        <v>0</v>
      </c>
      <c r="D9" s="2">
        <v>0</v>
      </c>
      <c r="E9" s="112">
        <v>0</v>
      </c>
    </row>
    <row r="10" spans="1:5" x14ac:dyDescent="0.25">
      <c r="A10" s="89">
        <v>2002</v>
      </c>
      <c r="B10" s="92">
        <v>0</v>
      </c>
      <c r="C10" s="2">
        <v>0</v>
      </c>
      <c r="D10" s="2">
        <v>0</v>
      </c>
      <c r="E10" s="112">
        <v>0</v>
      </c>
    </row>
    <row r="11" spans="1:5" x14ac:dyDescent="0.25">
      <c r="A11" s="89">
        <v>2003</v>
      </c>
      <c r="B11" s="92">
        <v>0</v>
      </c>
      <c r="C11" s="2">
        <v>0</v>
      </c>
      <c r="D11" s="2">
        <v>0</v>
      </c>
      <c r="E11" s="112">
        <v>0</v>
      </c>
    </row>
    <row r="12" spans="1:5" x14ac:dyDescent="0.25">
      <c r="A12" s="89">
        <v>2004</v>
      </c>
      <c r="B12" s="92">
        <v>0</v>
      </c>
      <c r="C12" s="2">
        <v>0</v>
      </c>
      <c r="D12" s="2">
        <v>0</v>
      </c>
      <c r="E12" s="112">
        <v>0</v>
      </c>
    </row>
    <row r="13" spans="1:5" x14ac:dyDescent="0.25">
      <c r="A13" s="89">
        <v>2005</v>
      </c>
      <c r="B13" s="92">
        <v>4</v>
      </c>
      <c r="C13" s="2">
        <v>46</v>
      </c>
      <c r="D13" s="2">
        <v>157</v>
      </c>
      <c r="E13" s="112">
        <v>138</v>
      </c>
    </row>
    <row r="14" spans="1:5" x14ac:dyDescent="0.25">
      <c r="A14" s="89">
        <v>2006</v>
      </c>
      <c r="B14" s="92">
        <v>98</v>
      </c>
      <c r="C14" s="2">
        <v>1124</v>
      </c>
      <c r="D14" s="2">
        <v>3483</v>
      </c>
      <c r="E14" s="112">
        <v>3604</v>
      </c>
    </row>
    <row r="15" spans="1:5" x14ac:dyDescent="0.25">
      <c r="A15" s="89">
        <v>2007</v>
      </c>
      <c r="B15" s="92">
        <v>126</v>
      </c>
      <c r="C15" s="2">
        <v>1820</v>
      </c>
      <c r="D15" s="2">
        <v>7281</v>
      </c>
      <c r="E15" s="112">
        <v>21991</v>
      </c>
    </row>
    <row r="16" spans="1:5" x14ac:dyDescent="0.25">
      <c r="A16" s="89">
        <v>2008</v>
      </c>
      <c r="B16" s="92">
        <v>289</v>
      </c>
      <c r="C16" s="2">
        <v>4191</v>
      </c>
      <c r="D16" s="2">
        <v>16941</v>
      </c>
      <c r="E16" s="112">
        <v>29891</v>
      </c>
    </row>
    <row r="17" spans="1:5" x14ac:dyDescent="0.25">
      <c r="A17" s="89">
        <v>2009</v>
      </c>
      <c r="B17" s="92">
        <v>248</v>
      </c>
      <c r="C17" s="2">
        <v>3612</v>
      </c>
      <c r="D17" s="2">
        <v>15470</v>
      </c>
      <c r="E17" s="112">
        <v>24483</v>
      </c>
    </row>
    <row r="18" spans="1:5" x14ac:dyDescent="0.25">
      <c r="A18" s="89">
        <v>2010</v>
      </c>
      <c r="B18" s="92">
        <v>194</v>
      </c>
      <c r="C18" s="2">
        <v>2758</v>
      </c>
      <c r="D18" s="2">
        <v>12861</v>
      </c>
      <c r="E18" s="112">
        <v>21975</v>
      </c>
    </row>
    <row r="19" spans="1:5" x14ac:dyDescent="0.25">
      <c r="A19" s="89">
        <v>2011</v>
      </c>
      <c r="B19" s="92">
        <v>189</v>
      </c>
      <c r="C19" s="2">
        <v>2163</v>
      </c>
      <c r="D19" s="2">
        <v>10261</v>
      </c>
      <c r="E19" s="112">
        <v>19366</v>
      </c>
    </row>
    <row r="20" spans="1:5" x14ac:dyDescent="0.25">
      <c r="A20" s="90">
        <v>2012</v>
      </c>
      <c r="B20" s="93">
        <v>135</v>
      </c>
      <c r="C20" s="113">
        <v>1487</v>
      </c>
      <c r="D20" s="113">
        <v>7545</v>
      </c>
      <c r="E20" s="114">
        <v>15933</v>
      </c>
    </row>
    <row r="21" spans="1:5" x14ac:dyDescent="0.25">
      <c r="D21"/>
      <c r="E21"/>
    </row>
    <row r="22" spans="1:5" x14ac:dyDescent="0.25">
      <c r="D22"/>
      <c r="E22"/>
    </row>
    <row r="23" spans="1:5" x14ac:dyDescent="0.25">
      <c r="D23"/>
      <c r="E23"/>
    </row>
    <row r="24" spans="1:5" x14ac:dyDescent="0.25">
      <c r="D24"/>
      <c r="E24"/>
    </row>
    <row r="25" spans="1:5" x14ac:dyDescent="0.25">
      <c r="D25"/>
      <c r="E25"/>
    </row>
    <row r="26" spans="1:5" x14ac:dyDescent="0.25">
      <c r="D26"/>
      <c r="E26"/>
    </row>
    <row r="27" spans="1:5" x14ac:dyDescent="0.25">
      <c r="D27"/>
      <c r="E27"/>
    </row>
    <row r="28" spans="1:5" x14ac:dyDescent="0.25">
      <c r="D28"/>
      <c r="E28"/>
    </row>
    <row r="29" spans="1:5" x14ac:dyDescent="0.25">
      <c r="D29"/>
      <c r="E29"/>
    </row>
    <row r="30" spans="1:5" x14ac:dyDescent="0.25">
      <c r="D30"/>
      <c r="E30"/>
    </row>
    <row r="31" spans="1:5" x14ac:dyDescent="0.25">
      <c r="D31"/>
      <c r="E31"/>
    </row>
    <row r="32" spans="1:5" x14ac:dyDescent="0.25">
      <c r="D32"/>
      <c r="E32"/>
    </row>
    <row r="33" spans="4:5" x14ac:dyDescent="0.25">
      <c r="D33"/>
      <c r="E33"/>
    </row>
    <row r="34" spans="4:5" x14ac:dyDescent="0.25">
      <c r="D34"/>
      <c r="E34"/>
    </row>
    <row r="35" spans="4:5" x14ac:dyDescent="0.25">
      <c r="D35"/>
      <c r="E35"/>
    </row>
    <row r="36" spans="4:5" x14ac:dyDescent="0.25">
      <c r="D36"/>
      <c r="E36"/>
    </row>
    <row r="37" spans="4:5" x14ac:dyDescent="0.25">
      <c r="D37"/>
      <c r="E37"/>
    </row>
    <row r="38" spans="4:5" x14ac:dyDescent="0.25">
      <c r="D38"/>
      <c r="E38"/>
    </row>
    <row r="39" spans="4:5" x14ac:dyDescent="0.25">
      <c r="D39"/>
      <c r="E39"/>
    </row>
    <row r="40" spans="4:5" x14ac:dyDescent="0.25">
      <c r="D40"/>
      <c r="E40"/>
    </row>
    <row r="41" spans="4:5" x14ac:dyDescent="0.25">
      <c r="D41"/>
      <c r="E41"/>
    </row>
    <row r="42" spans="4:5" x14ac:dyDescent="0.25">
      <c r="D42"/>
      <c r="E42"/>
    </row>
    <row r="43" spans="4:5" x14ac:dyDescent="0.25">
      <c r="D43"/>
      <c r="E43"/>
    </row>
    <row r="44" spans="4:5" x14ac:dyDescent="0.25">
      <c r="D44"/>
      <c r="E44"/>
    </row>
    <row r="45" spans="4:5" x14ac:dyDescent="0.25">
      <c r="D45"/>
      <c r="E45"/>
    </row>
    <row r="46" spans="4:5" x14ac:dyDescent="0.25">
      <c r="D46"/>
      <c r="E46"/>
    </row>
    <row r="47" spans="4:5" x14ac:dyDescent="0.25">
      <c r="D47"/>
      <c r="E47"/>
    </row>
    <row r="48" spans="4:5" x14ac:dyDescent="0.25">
      <c r="D48"/>
      <c r="E48"/>
    </row>
    <row r="49" spans="4:5" x14ac:dyDescent="0.25">
      <c r="D49"/>
      <c r="E49"/>
    </row>
    <row r="50" spans="4:5" x14ac:dyDescent="0.25">
      <c r="D50"/>
      <c r="E50"/>
    </row>
    <row r="51" spans="4:5" x14ac:dyDescent="0.25">
      <c r="D51"/>
      <c r="E51"/>
    </row>
    <row r="52" spans="4:5" x14ac:dyDescent="0.25">
      <c r="D52"/>
      <c r="E52"/>
    </row>
    <row r="53" spans="4:5" x14ac:dyDescent="0.25">
      <c r="D53"/>
      <c r="E53"/>
    </row>
    <row r="54" spans="4:5" x14ac:dyDescent="0.25">
      <c r="D54"/>
      <c r="E54"/>
    </row>
    <row r="55" spans="4:5" x14ac:dyDescent="0.25">
      <c r="D55"/>
      <c r="E55"/>
    </row>
    <row r="56" spans="4:5" x14ac:dyDescent="0.25">
      <c r="D56"/>
      <c r="E56"/>
    </row>
    <row r="57" spans="4:5" x14ac:dyDescent="0.25">
      <c r="D57"/>
      <c r="E57"/>
    </row>
    <row r="58" spans="4:5" x14ac:dyDescent="0.25">
      <c r="D58"/>
      <c r="E58"/>
    </row>
    <row r="59" spans="4:5" x14ac:dyDescent="0.25">
      <c r="D59"/>
      <c r="E59"/>
    </row>
    <row r="60" spans="4:5" x14ac:dyDescent="0.25">
      <c r="D60"/>
      <c r="E60"/>
    </row>
    <row r="61" spans="4:5" x14ac:dyDescent="0.25">
      <c r="D61"/>
      <c r="E61"/>
    </row>
    <row r="62" spans="4:5" x14ac:dyDescent="0.25">
      <c r="D62"/>
      <c r="E62"/>
    </row>
    <row r="63" spans="4:5" x14ac:dyDescent="0.25">
      <c r="D63"/>
      <c r="E63"/>
    </row>
    <row r="64" spans="4:5" x14ac:dyDescent="0.25">
      <c r="D64"/>
      <c r="E64"/>
    </row>
    <row r="65" spans="4:5" x14ac:dyDescent="0.25">
      <c r="D65"/>
      <c r="E65"/>
    </row>
    <row r="66" spans="4:5" x14ac:dyDescent="0.25">
      <c r="D66"/>
      <c r="E66"/>
    </row>
    <row r="67" spans="4:5" x14ac:dyDescent="0.25">
      <c r="D67"/>
      <c r="E67"/>
    </row>
    <row r="68" spans="4:5" x14ac:dyDescent="0.25">
      <c r="D68"/>
      <c r="E68"/>
    </row>
    <row r="69" spans="4:5" x14ac:dyDescent="0.25">
      <c r="D69"/>
      <c r="E69"/>
    </row>
    <row r="70" spans="4:5" x14ac:dyDescent="0.25">
      <c r="D70"/>
      <c r="E70"/>
    </row>
    <row r="71" spans="4:5" x14ac:dyDescent="0.25">
      <c r="D71"/>
      <c r="E71"/>
    </row>
    <row r="72" spans="4:5" x14ac:dyDescent="0.25">
      <c r="D72"/>
      <c r="E72"/>
    </row>
    <row r="73" spans="4:5" x14ac:dyDescent="0.25">
      <c r="D73"/>
      <c r="E73"/>
    </row>
    <row r="74" spans="4:5" x14ac:dyDescent="0.25">
      <c r="D74"/>
      <c r="E74"/>
    </row>
    <row r="75" spans="4:5" x14ac:dyDescent="0.25">
      <c r="D75"/>
      <c r="E75"/>
    </row>
    <row r="76" spans="4:5" x14ac:dyDescent="0.25">
      <c r="D76"/>
      <c r="E76"/>
    </row>
    <row r="77" spans="4:5" x14ac:dyDescent="0.25">
      <c r="D77"/>
      <c r="E77"/>
    </row>
    <row r="78" spans="4:5" x14ac:dyDescent="0.25">
      <c r="D78"/>
      <c r="E78"/>
    </row>
    <row r="79" spans="4:5" x14ac:dyDescent="0.25">
      <c r="D79"/>
      <c r="E79"/>
    </row>
    <row r="80" spans="4:5" x14ac:dyDescent="0.25">
      <c r="D80"/>
      <c r="E80"/>
    </row>
    <row r="81" spans="4:5" x14ac:dyDescent="0.25">
      <c r="D81"/>
      <c r="E81"/>
    </row>
    <row r="82" spans="4:5" x14ac:dyDescent="0.25">
      <c r="D82"/>
      <c r="E82"/>
    </row>
    <row r="83" spans="4:5" x14ac:dyDescent="0.25">
      <c r="D83"/>
      <c r="E83"/>
    </row>
    <row r="84" spans="4:5" x14ac:dyDescent="0.25">
      <c r="D84"/>
      <c r="E84"/>
    </row>
    <row r="85" spans="4:5" x14ac:dyDescent="0.25">
      <c r="D85"/>
      <c r="E85"/>
    </row>
    <row r="86" spans="4:5" x14ac:dyDescent="0.25">
      <c r="D86"/>
      <c r="E86"/>
    </row>
    <row r="87" spans="4:5" x14ac:dyDescent="0.25">
      <c r="D87"/>
      <c r="E87"/>
    </row>
    <row r="88" spans="4:5" x14ac:dyDescent="0.25">
      <c r="D88"/>
      <c r="E88"/>
    </row>
    <row r="89" spans="4:5" x14ac:dyDescent="0.25">
      <c r="D89"/>
      <c r="E89"/>
    </row>
    <row r="90" spans="4:5" x14ac:dyDescent="0.25">
      <c r="D90"/>
      <c r="E90"/>
    </row>
    <row r="91" spans="4:5" x14ac:dyDescent="0.25">
      <c r="D91"/>
      <c r="E91"/>
    </row>
    <row r="92" spans="4:5" x14ac:dyDescent="0.25">
      <c r="D92"/>
      <c r="E92"/>
    </row>
    <row r="93" spans="4:5" x14ac:dyDescent="0.25">
      <c r="D93"/>
      <c r="E93"/>
    </row>
    <row r="94" spans="4:5" x14ac:dyDescent="0.25">
      <c r="D94"/>
      <c r="E94"/>
    </row>
    <row r="95" spans="4:5" x14ac:dyDescent="0.25">
      <c r="D95"/>
      <c r="E95"/>
    </row>
    <row r="96" spans="4:5" x14ac:dyDescent="0.25">
      <c r="D96"/>
      <c r="E96"/>
    </row>
    <row r="97" spans="4:5" x14ac:dyDescent="0.25">
      <c r="D97"/>
      <c r="E97"/>
    </row>
    <row r="98" spans="4:5" x14ac:dyDescent="0.25">
      <c r="D98"/>
      <c r="E98"/>
    </row>
    <row r="99" spans="4:5" x14ac:dyDescent="0.25">
      <c r="D99"/>
      <c r="E99"/>
    </row>
    <row r="100" spans="4:5" x14ac:dyDescent="0.25">
      <c r="D100"/>
      <c r="E100"/>
    </row>
    <row r="101" spans="4:5" x14ac:dyDescent="0.25">
      <c r="D101"/>
      <c r="E101"/>
    </row>
    <row r="102" spans="4:5" x14ac:dyDescent="0.25">
      <c r="D102"/>
      <c r="E102"/>
    </row>
    <row r="103" spans="4:5" x14ac:dyDescent="0.25">
      <c r="D103"/>
      <c r="E103"/>
    </row>
    <row r="104" spans="4:5" x14ac:dyDescent="0.25">
      <c r="D104"/>
      <c r="E104"/>
    </row>
    <row r="105" spans="4:5" x14ac:dyDescent="0.25">
      <c r="D105"/>
      <c r="E105"/>
    </row>
    <row r="106" spans="4:5" x14ac:dyDescent="0.25">
      <c r="D106"/>
      <c r="E106"/>
    </row>
    <row r="107" spans="4:5" x14ac:dyDescent="0.25">
      <c r="D107"/>
      <c r="E107"/>
    </row>
    <row r="108" spans="4:5" x14ac:dyDescent="0.25">
      <c r="D108"/>
      <c r="E108"/>
    </row>
    <row r="109" spans="4:5" x14ac:dyDescent="0.25">
      <c r="D109"/>
      <c r="E109"/>
    </row>
    <row r="110" spans="4:5" x14ac:dyDescent="0.25">
      <c r="D110"/>
      <c r="E110"/>
    </row>
    <row r="111" spans="4:5" x14ac:dyDescent="0.25">
      <c r="D111"/>
      <c r="E111"/>
    </row>
    <row r="112" spans="4:5" x14ac:dyDescent="0.25">
      <c r="D112"/>
      <c r="E112"/>
    </row>
    <row r="113" spans="4:5" x14ac:dyDescent="0.25">
      <c r="D113"/>
      <c r="E113"/>
    </row>
    <row r="114" spans="4:5" x14ac:dyDescent="0.25">
      <c r="D114"/>
      <c r="E114"/>
    </row>
    <row r="115" spans="4:5" x14ac:dyDescent="0.25">
      <c r="D115"/>
      <c r="E115"/>
    </row>
    <row r="116" spans="4:5" x14ac:dyDescent="0.25">
      <c r="D116"/>
      <c r="E116"/>
    </row>
    <row r="117" spans="4:5" x14ac:dyDescent="0.25">
      <c r="D117"/>
      <c r="E117"/>
    </row>
    <row r="118" spans="4:5" x14ac:dyDescent="0.25">
      <c r="D118"/>
      <c r="E118"/>
    </row>
    <row r="119" spans="4:5" x14ac:dyDescent="0.25">
      <c r="D119"/>
      <c r="E119"/>
    </row>
    <row r="120" spans="4:5" x14ac:dyDescent="0.25">
      <c r="D120"/>
      <c r="E120"/>
    </row>
    <row r="121" spans="4:5" x14ac:dyDescent="0.25">
      <c r="D121"/>
      <c r="E121"/>
    </row>
    <row r="122" spans="4:5" x14ac:dyDescent="0.25">
      <c r="D122"/>
      <c r="E122"/>
    </row>
    <row r="123" spans="4:5" x14ac:dyDescent="0.25">
      <c r="D123"/>
      <c r="E123"/>
    </row>
    <row r="124" spans="4:5" x14ac:dyDescent="0.25">
      <c r="D124"/>
      <c r="E124"/>
    </row>
    <row r="125" spans="4:5" x14ac:dyDescent="0.25">
      <c r="D125"/>
      <c r="E125"/>
    </row>
    <row r="126" spans="4:5" x14ac:dyDescent="0.25">
      <c r="D126"/>
      <c r="E126"/>
    </row>
    <row r="127" spans="4:5" x14ac:dyDescent="0.25">
      <c r="D127"/>
      <c r="E127"/>
    </row>
    <row r="128" spans="4:5" x14ac:dyDescent="0.25">
      <c r="D128"/>
      <c r="E128"/>
    </row>
    <row r="129" spans="4:5" x14ac:dyDescent="0.25">
      <c r="D129"/>
      <c r="E129"/>
    </row>
    <row r="130" spans="4:5" x14ac:dyDescent="0.25">
      <c r="D130"/>
      <c r="E130"/>
    </row>
    <row r="131" spans="4:5" x14ac:dyDescent="0.25">
      <c r="D131"/>
      <c r="E131"/>
    </row>
    <row r="132" spans="4:5" x14ac:dyDescent="0.25">
      <c r="D132"/>
      <c r="E132"/>
    </row>
    <row r="133" spans="4:5" x14ac:dyDescent="0.25">
      <c r="D133"/>
      <c r="E133"/>
    </row>
    <row r="134" spans="4:5" x14ac:dyDescent="0.25">
      <c r="D134"/>
      <c r="E134"/>
    </row>
    <row r="135" spans="4:5" x14ac:dyDescent="0.25">
      <c r="D135"/>
      <c r="E135"/>
    </row>
    <row r="136" spans="4:5" x14ac:dyDescent="0.25">
      <c r="D136"/>
      <c r="E136"/>
    </row>
    <row r="137" spans="4:5" x14ac:dyDescent="0.25">
      <c r="D137"/>
      <c r="E137"/>
    </row>
    <row r="138" spans="4:5" x14ac:dyDescent="0.25">
      <c r="D138"/>
      <c r="E138"/>
    </row>
    <row r="139" spans="4:5" x14ac:dyDescent="0.25">
      <c r="D139"/>
      <c r="E139"/>
    </row>
    <row r="140" spans="4:5" x14ac:dyDescent="0.25">
      <c r="D140"/>
      <c r="E140"/>
    </row>
    <row r="141" spans="4:5" x14ac:dyDescent="0.25">
      <c r="D141"/>
      <c r="E141"/>
    </row>
    <row r="142" spans="4:5" x14ac:dyDescent="0.25">
      <c r="D142"/>
      <c r="E142"/>
    </row>
    <row r="143" spans="4:5" x14ac:dyDescent="0.25">
      <c r="D143"/>
      <c r="E143"/>
    </row>
    <row r="144" spans="4:5" x14ac:dyDescent="0.25">
      <c r="D144"/>
      <c r="E144"/>
    </row>
    <row r="145" spans="4:5" x14ac:dyDescent="0.25">
      <c r="D145"/>
      <c r="E145"/>
    </row>
    <row r="146" spans="4:5" x14ac:dyDescent="0.25">
      <c r="D146"/>
      <c r="E146"/>
    </row>
    <row r="147" spans="4:5" x14ac:dyDescent="0.25">
      <c r="D147"/>
      <c r="E147"/>
    </row>
    <row r="148" spans="4:5" x14ac:dyDescent="0.25">
      <c r="D148"/>
      <c r="E148"/>
    </row>
    <row r="149" spans="4:5" x14ac:dyDescent="0.25">
      <c r="D149"/>
      <c r="E149"/>
    </row>
    <row r="150" spans="4:5" x14ac:dyDescent="0.25">
      <c r="D150"/>
      <c r="E150"/>
    </row>
    <row r="151" spans="4:5" x14ac:dyDescent="0.25">
      <c r="D151"/>
      <c r="E151"/>
    </row>
    <row r="152" spans="4:5" x14ac:dyDescent="0.25">
      <c r="D152"/>
      <c r="E152"/>
    </row>
    <row r="153" spans="4:5" x14ac:dyDescent="0.25">
      <c r="D153"/>
      <c r="E153"/>
    </row>
    <row r="154" spans="4:5" x14ac:dyDescent="0.25">
      <c r="D154"/>
      <c r="E154"/>
    </row>
    <row r="155" spans="4:5" x14ac:dyDescent="0.25">
      <c r="D155"/>
      <c r="E155"/>
    </row>
    <row r="156" spans="4:5" x14ac:dyDescent="0.25">
      <c r="D156"/>
      <c r="E156"/>
    </row>
    <row r="157" spans="4:5" x14ac:dyDescent="0.25">
      <c r="D157"/>
      <c r="E157"/>
    </row>
    <row r="158" spans="4:5" x14ac:dyDescent="0.25">
      <c r="D158"/>
      <c r="E158"/>
    </row>
    <row r="159" spans="4:5" x14ac:dyDescent="0.25">
      <c r="D159"/>
      <c r="E159"/>
    </row>
    <row r="160" spans="4:5" x14ac:dyDescent="0.25">
      <c r="D160"/>
      <c r="E160"/>
    </row>
    <row r="161" spans="4:5" x14ac:dyDescent="0.25">
      <c r="D161"/>
      <c r="E161"/>
    </row>
    <row r="162" spans="4:5" x14ac:dyDescent="0.25">
      <c r="D162"/>
      <c r="E162"/>
    </row>
    <row r="163" spans="4:5" x14ac:dyDescent="0.25">
      <c r="D163"/>
      <c r="E163"/>
    </row>
    <row r="164" spans="4:5" x14ac:dyDescent="0.25">
      <c r="D164"/>
      <c r="E164"/>
    </row>
    <row r="165" spans="4:5" x14ac:dyDescent="0.25">
      <c r="D165"/>
      <c r="E165"/>
    </row>
    <row r="166" spans="4:5" x14ac:dyDescent="0.25">
      <c r="D166"/>
      <c r="E166"/>
    </row>
    <row r="167" spans="4:5" x14ac:dyDescent="0.25">
      <c r="D167"/>
      <c r="E167"/>
    </row>
    <row r="168" spans="4:5" x14ac:dyDescent="0.25">
      <c r="D168"/>
      <c r="E168"/>
    </row>
    <row r="169" spans="4:5" x14ac:dyDescent="0.25">
      <c r="D169"/>
      <c r="E169"/>
    </row>
    <row r="170" spans="4:5" x14ac:dyDescent="0.25">
      <c r="D170"/>
      <c r="E170"/>
    </row>
    <row r="171" spans="4:5" x14ac:dyDescent="0.25">
      <c r="D171"/>
      <c r="E171"/>
    </row>
    <row r="172" spans="4:5" x14ac:dyDescent="0.25">
      <c r="D172"/>
      <c r="E172"/>
    </row>
    <row r="173" spans="4:5" x14ac:dyDescent="0.25">
      <c r="D173"/>
      <c r="E173"/>
    </row>
    <row r="174" spans="4:5" x14ac:dyDescent="0.25">
      <c r="D174"/>
      <c r="E174"/>
    </row>
    <row r="175" spans="4:5" x14ac:dyDescent="0.25">
      <c r="D175"/>
      <c r="E175"/>
    </row>
    <row r="176" spans="4:5" x14ac:dyDescent="0.25">
      <c r="D176"/>
      <c r="E176"/>
    </row>
    <row r="177" spans="4:5" x14ac:dyDescent="0.25">
      <c r="D177"/>
      <c r="E177"/>
    </row>
    <row r="178" spans="4:5" x14ac:dyDescent="0.25">
      <c r="D178"/>
      <c r="E178"/>
    </row>
    <row r="179" spans="4:5" x14ac:dyDescent="0.25">
      <c r="D179"/>
      <c r="E179"/>
    </row>
    <row r="180" spans="4:5" x14ac:dyDescent="0.25">
      <c r="D180"/>
      <c r="E180"/>
    </row>
    <row r="181" spans="4:5" x14ac:dyDescent="0.25">
      <c r="D181"/>
      <c r="E181"/>
    </row>
    <row r="182" spans="4:5" x14ac:dyDescent="0.25">
      <c r="D182"/>
      <c r="E182"/>
    </row>
    <row r="183" spans="4:5" x14ac:dyDescent="0.25">
      <c r="D183"/>
      <c r="E183"/>
    </row>
    <row r="184" spans="4:5" x14ac:dyDescent="0.25">
      <c r="D184"/>
      <c r="E184"/>
    </row>
    <row r="185" spans="4:5" x14ac:dyDescent="0.25">
      <c r="D185"/>
      <c r="E185"/>
    </row>
    <row r="186" spans="4:5" x14ac:dyDescent="0.25">
      <c r="D186"/>
      <c r="E186"/>
    </row>
    <row r="187" spans="4:5" x14ac:dyDescent="0.25">
      <c r="D187"/>
      <c r="E187"/>
    </row>
    <row r="188" spans="4:5" x14ac:dyDescent="0.25">
      <c r="D188"/>
      <c r="E188"/>
    </row>
    <row r="189" spans="4:5" x14ac:dyDescent="0.25">
      <c r="D189"/>
      <c r="E189"/>
    </row>
    <row r="190" spans="4:5" x14ac:dyDescent="0.25">
      <c r="D190"/>
      <c r="E190"/>
    </row>
    <row r="191" spans="4:5" x14ac:dyDescent="0.25">
      <c r="D191"/>
      <c r="E191"/>
    </row>
    <row r="192" spans="4:5" x14ac:dyDescent="0.25">
      <c r="D192"/>
      <c r="E192"/>
    </row>
    <row r="193" spans="4:5" x14ac:dyDescent="0.25">
      <c r="D193"/>
      <c r="E193"/>
    </row>
    <row r="194" spans="4:5" x14ac:dyDescent="0.25">
      <c r="D194"/>
      <c r="E194"/>
    </row>
    <row r="195" spans="4:5" x14ac:dyDescent="0.25">
      <c r="D195"/>
      <c r="E195"/>
    </row>
    <row r="196" spans="4:5" x14ac:dyDescent="0.25">
      <c r="D196"/>
      <c r="E196"/>
    </row>
    <row r="197" spans="4:5" x14ac:dyDescent="0.25">
      <c r="D197"/>
      <c r="E197"/>
    </row>
    <row r="198" spans="4:5" x14ac:dyDescent="0.25">
      <c r="D198"/>
      <c r="E198"/>
    </row>
    <row r="199" spans="4:5" x14ac:dyDescent="0.25">
      <c r="D199"/>
      <c r="E199"/>
    </row>
    <row r="200" spans="4:5" x14ac:dyDescent="0.25">
      <c r="D200"/>
      <c r="E200"/>
    </row>
    <row r="201" spans="4:5" x14ac:dyDescent="0.25">
      <c r="D201"/>
      <c r="E201"/>
    </row>
    <row r="202" spans="4:5" x14ac:dyDescent="0.25">
      <c r="D202"/>
      <c r="E202"/>
    </row>
    <row r="203" spans="4:5" x14ac:dyDescent="0.25">
      <c r="D203"/>
      <c r="E203"/>
    </row>
    <row r="204" spans="4:5" x14ac:dyDescent="0.25">
      <c r="D204"/>
      <c r="E204"/>
    </row>
    <row r="205" spans="4:5" x14ac:dyDescent="0.25">
      <c r="D205"/>
      <c r="E205"/>
    </row>
    <row r="206" spans="4:5" x14ac:dyDescent="0.25">
      <c r="D206"/>
      <c r="E206"/>
    </row>
    <row r="207" spans="4:5" x14ac:dyDescent="0.25">
      <c r="D207"/>
      <c r="E207"/>
    </row>
    <row r="208" spans="4:5" x14ac:dyDescent="0.25">
      <c r="D208"/>
      <c r="E208"/>
    </row>
    <row r="209" spans="4:5" x14ac:dyDescent="0.25">
      <c r="D209"/>
      <c r="E209"/>
    </row>
    <row r="210" spans="4:5" x14ac:dyDescent="0.25">
      <c r="D210"/>
      <c r="E210"/>
    </row>
    <row r="211" spans="4:5" x14ac:dyDescent="0.25">
      <c r="D211"/>
      <c r="E211"/>
    </row>
    <row r="212" spans="4:5" x14ac:dyDescent="0.25">
      <c r="D212"/>
      <c r="E212"/>
    </row>
    <row r="213" spans="4:5" x14ac:dyDescent="0.25">
      <c r="D213"/>
      <c r="E213"/>
    </row>
    <row r="214" spans="4:5" x14ac:dyDescent="0.25">
      <c r="D214"/>
      <c r="E214"/>
    </row>
    <row r="215" spans="4:5" x14ac:dyDescent="0.25">
      <c r="D215"/>
      <c r="E215"/>
    </row>
    <row r="216" spans="4:5" x14ac:dyDescent="0.25">
      <c r="D216"/>
      <c r="E216"/>
    </row>
    <row r="217" spans="4:5" x14ac:dyDescent="0.25">
      <c r="D217"/>
      <c r="E217"/>
    </row>
    <row r="218" spans="4:5" x14ac:dyDescent="0.25">
      <c r="D218"/>
      <c r="E218"/>
    </row>
    <row r="219" spans="4:5" x14ac:dyDescent="0.25">
      <c r="D219"/>
      <c r="E219"/>
    </row>
    <row r="220" spans="4:5" x14ac:dyDescent="0.25">
      <c r="D220"/>
      <c r="E220"/>
    </row>
    <row r="221" spans="4:5" x14ac:dyDescent="0.25">
      <c r="D221"/>
      <c r="E221"/>
    </row>
    <row r="222" spans="4:5" x14ac:dyDescent="0.25">
      <c r="D222"/>
      <c r="E222"/>
    </row>
    <row r="223" spans="4:5" x14ac:dyDescent="0.25">
      <c r="D223"/>
      <c r="E223"/>
    </row>
    <row r="224" spans="4:5" x14ac:dyDescent="0.25">
      <c r="D224"/>
      <c r="E224"/>
    </row>
    <row r="225" spans="4:5" x14ac:dyDescent="0.25">
      <c r="D225"/>
      <c r="E225"/>
    </row>
    <row r="226" spans="4:5" x14ac:dyDescent="0.25">
      <c r="D226"/>
      <c r="E226"/>
    </row>
    <row r="227" spans="4:5" x14ac:dyDescent="0.25">
      <c r="D227"/>
      <c r="E227"/>
    </row>
    <row r="228" spans="4:5" x14ac:dyDescent="0.25">
      <c r="D228"/>
      <c r="E228"/>
    </row>
    <row r="229" spans="4:5" x14ac:dyDescent="0.25">
      <c r="D229"/>
      <c r="E229"/>
    </row>
    <row r="230" spans="4:5" x14ac:dyDescent="0.25">
      <c r="D230"/>
      <c r="E230"/>
    </row>
    <row r="231" spans="4:5" x14ac:dyDescent="0.25">
      <c r="D231"/>
      <c r="E231"/>
    </row>
    <row r="232" spans="4:5" x14ac:dyDescent="0.25">
      <c r="D232"/>
      <c r="E232"/>
    </row>
    <row r="233" spans="4:5" x14ac:dyDescent="0.25">
      <c r="D233"/>
      <c r="E233"/>
    </row>
    <row r="234" spans="4:5" x14ac:dyDescent="0.25">
      <c r="D234"/>
      <c r="E234"/>
    </row>
    <row r="235" spans="4:5" x14ac:dyDescent="0.25">
      <c r="D235"/>
      <c r="E235"/>
    </row>
    <row r="236" spans="4:5" x14ac:dyDescent="0.25">
      <c r="D236"/>
      <c r="E236"/>
    </row>
    <row r="237" spans="4:5" x14ac:dyDescent="0.25">
      <c r="D237"/>
      <c r="E237"/>
    </row>
    <row r="238" spans="4:5" x14ac:dyDescent="0.25">
      <c r="D238"/>
      <c r="E238"/>
    </row>
    <row r="239" spans="4:5" x14ac:dyDescent="0.25">
      <c r="D239"/>
      <c r="E239"/>
    </row>
    <row r="240" spans="4:5" x14ac:dyDescent="0.25">
      <c r="D240"/>
      <c r="E240"/>
    </row>
    <row r="241" spans="4:5" x14ac:dyDescent="0.25">
      <c r="D241"/>
      <c r="E241"/>
    </row>
    <row r="242" spans="4:5" x14ac:dyDescent="0.25">
      <c r="D242"/>
      <c r="E242"/>
    </row>
    <row r="243" spans="4:5" x14ac:dyDescent="0.25">
      <c r="D243"/>
      <c r="E243"/>
    </row>
    <row r="244" spans="4:5" x14ac:dyDescent="0.25">
      <c r="D244"/>
      <c r="E244"/>
    </row>
    <row r="245" spans="4:5" x14ac:dyDescent="0.25">
      <c r="D245"/>
      <c r="E245"/>
    </row>
    <row r="246" spans="4:5" x14ac:dyDescent="0.25">
      <c r="D246"/>
      <c r="E246"/>
    </row>
    <row r="247" spans="4:5" x14ac:dyDescent="0.25">
      <c r="D247"/>
      <c r="E247"/>
    </row>
    <row r="248" spans="4:5" x14ac:dyDescent="0.25">
      <c r="D248"/>
      <c r="E248"/>
    </row>
    <row r="249" spans="4:5" x14ac:dyDescent="0.25">
      <c r="D249"/>
      <c r="E249"/>
    </row>
    <row r="250" spans="4:5" x14ac:dyDescent="0.25">
      <c r="D250"/>
      <c r="E250"/>
    </row>
    <row r="251" spans="4:5" x14ac:dyDescent="0.25">
      <c r="D251"/>
      <c r="E251"/>
    </row>
    <row r="252" spans="4:5" x14ac:dyDescent="0.25">
      <c r="D252"/>
      <c r="E252"/>
    </row>
  </sheetData>
  <sheetProtection algorithmName="SHA-512" hashValue="idcEDEIAVCGewr7OqkWG57g04ceXn240n2emqCHAEgZtLMg+PQO0ox7YLhpD9o+/xcVp4cUSIu2OV3sKrQJbmA==" saltValue="Mz3UKpviJRxMrVlN9JZDcw==" spinCount="100000" sheet="1" objects="1" scenarios="1" autoFilter="0" pivotTables="0"/>
  <mergeCells count="2">
    <mergeCell ref="A2:E2"/>
    <mergeCell ref="C4:E4"/>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9"/>
  <sheetViews>
    <sheetView showGridLines="0" view="pageLayout" zoomScaleNormal="100" workbookViewId="0">
      <selection activeCell="A34" sqref="A34"/>
    </sheetView>
  </sheetViews>
  <sheetFormatPr defaultRowHeight="15" x14ac:dyDescent="0.25"/>
  <cols>
    <col min="1" max="1" width="12.7109375" customWidth="1"/>
    <col min="2" max="2" width="25.28515625" customWidth="1"/>
    <col min="3" max="3" width="6.5703125" bestFit="1" customWidth="1"/>
    <col min="4" max="5" width="5.5703125" style="2" bestFit="1" customWidth="1"/>
    <col min="6" max="6" width="4" style="2" bestFit="1" customWidth="1"/>
    <col min="7" max="7" width="4" bestFit="1" customWidth="1"/>
    <col min="8" max="8" width="5.5703125" bestFit="1" customWidth="1"/>
    <col min="9" max="9" width="7.5703125" bestFit="1" customWidth="1"/>
    <col min="10" max="10" width="4" bestFit="1" customWidth="1"/>
    <col min="11" max="12" width="5.5703125" bestFit="1" customWidth="1"/>
    <col min="13" max="13" width="4" bestFit="1" customWidth="1"/>
    <col min="14" max="14" width="5.5703125" bestFit="1" customWidth="1"/>
    <col min="15" max="15" width="4" bestFit="1" customWidth="1"/>
    <col min="16" max="16" width="6.5703125" bestFit="1" customWidth="1"/>
    <col min="17" max="17" width="5.5703125" bestFit="1" customWidth="1"/>
    <col min="18" max="18" width="6.5703125" bestFit="1" customWidth="1"/>
  </cols>
  <sheetData>
    <row r="1" spans="1:18" ht="15.75" thickBot="1" x14ac:dyDescent="0.3"/>
    <row r="2" spans="1:18" x14ac:dyDescent="0.25">
      <c r="A2" s="162" t="str">
        <f>CONCATENATE("Figure 1. Number of Prevalent ", 'Table 4'!B4, " Users by Year and Age Group")</f>
        <v>Figure 1. Number of Prevalent DARIFENACIN HYDROBROMIDE Users by Year and Age Group</v>
      </c>
      <c r="B2" s="163"/>
      <c r="C2" s="163"/>
      <c r="D2" s="163"/>
      <c r="E2" s="163"/>
      <c r="F2" s="164"/>
      <c r="G2" s="164"/>
      <c r="H2" s="164"/>
      <c r="I2" s="164"/>
      <c r="J2" s="164"/>
      <c r="K2" s="164"/>
      <c r="L2" s="164"/>
      <c r="M2" s="164"/>
      <c r="N2" s="164"/>
      <c r="O2" s="164"/>
      <c r="P2" s="164"/>
      <c r="Q2" s="164"/>
      <c r="R2" s="165"/>
    </row>
    <row r="3" spans="1:18" x14ac:dyDescent="0.25">
      <c r="A3" s="1"/>
      <c r="B3" s="4"/>
      <c r="C3" s="4"/>
      <c r="D3" s="4"/>
      <c r="E3" s="4"/>
      <c r="F3" s="5"/>
      <c r="G3" s="4"/>
      <c r="H3" s="4"/>
      <c r="I3" s="4"/>
      <c r="J3" s="4"/>
      <c r="K3" s="4"/>
      <c r="L3" s="4"/>
      <c r="M3" s="4"/>
      <c r="N3" s="4"/>
      <c r="O3" s="4"/>
      <c r="P3" s="4"/>
      <c r="Q3" s="4"/>
      <c r="R3" s="35"/>
    </row>
    <row r="4" spans="1:18" x14ac:dyDescent="0.25">
      <c r="A4" s="1"/>
      <c r="B4" s="4"/>
      <c r="C4" s="4"/>
      <c r="D4" s="4"/>
      <c r="E4" s="4"/>
      <c r="F4" s="5"/>
      <c r="G4" s="4"/>
      <c r="H4" s="4"/>
      <c r="I4" s="4"/>
      <c r="J4" s="4"/>
      <c r="K4" s="4"/>
      <c r="L4" s="4"/>
      <c r="M4" s="4"/>
      <c r="N4" s="4"/>
      <c r="O4" s="4"/>
      <c r="P4" s="4"/>
      <c r="Q4" s="4"/>
      <c r="R4" s="35"/>
    </row>
    <row r="5" spans="1:18" x14ac:dyDescent="0.25">
      <c r="A5" s="1"/>
      <c r="B5" s="4"/>
      <c r="C5" s="4"/>
      <c r="D5" s="4"/>
      <c r="E5" s="4"/>
      <c r="F5" s="5"/>
      <c r="G5" s="4"/>
      <c r="H5" s="4"/>
      <c r="I5" s="4"/>
      <c r="J5" s="4"/>
      <c r="K5" s="4"/>
      <c r="L5" s="4"/>
      <c r="M5" s="4"/>
      <c r="N5" s="4"/>
      <c r="O5" s="4"/>
      <c r="P5" s="4"/>
      <c r="Q5" s="4"/>
      <c r="R5" s="35"/>
    </row>
    <row r="6" spans="1:18" x14ac:dyDescent="0.25">
      <c r="A6" s="1"/>
      <c r="B6" s="4"/>
      <c r="C6" s="4"/>
      <c r="D6" s="4"/>
      <c r="E6" s="4"/>
      <c r="F6" s="5"/>
      <c r="G6" s="4"/>
      <c r="H6" s="4"/>
      <c r="I6" s="4"/>
      <c r="J6" s="4"/>
      <c r="K6" s="4"/>
      <c r="L6" s="4"/>
      <c r="M6" s="4"/>
      <c r="N6" s="4"/>
      <c r="O6" s="4"/>
      <c r="P6" s="4"/>
      <c r="Q6" s="4"/>
      <c r="R6" s="35"/>
    </row>
    <row r="7" spans="1:18" x14ac:dyDescent="0.25">
      <c r="A7" s="1"/>
      <c r="B7" s="4"/>
      <c r="C7" s="4"/>
      <c r="D7" s="4"/>
      <c r="E7" s="4"/>
      <c r="F7" s="5"/>
      <c r="G7" s="4"/>
      <c r="H7" s="4"/>
      <c r="I7" s="4"/>
      <c r="J7" s="4"/>
      <c r="K7" s="4"/>
      <c r="L7" s="4"/>
      <c r="M7" s="4"/>
      <c r="N7" s="4"/>
      <c r="O7" s="4"/>
      <c r="P7" s="4"/>
      <c r="Q7" s="4"/>
      <c r="R7" s="35"/>
    </row>
    <row r="8" spans="1:18" x14ac:dyDescent="0.25">
      <c r="A8" s="1"/>
      <c r="B8" s="4"/>
      <c r="C8" s="4"/>
      <c r="D8" s="4"/>
      <c r="E8" s="4"/>
      <c r="F8" s="5"/>
      <c r="G8" s="4"/>
      <c r="H8" s="4"/>
      <c r="I8" s="4"/>
      <c r="J8" s="4"/>
      <c r="K8" s="4"/>
      <c r="L8" s="4"/>
      <c r="M8" s="4"/>
      <c r="N8" s="4"/>
      <c r="O8" s="4"/>
      <c r="P8" s="4"/>
      <c r="Q8" s="4"/>
      <c r="R8" s="35"/>
    </row>
    <row r="9" spans="1:18" x14ac:dyDescent="0.25">
      <c r="A9" s="1"/>
      <c r="B9" s="4"/>
      <c r="C9" s="4"/>
      <c r="D9" s="4"/>
      <c r="E9" s="4"/>
      <c r="F9" s="5"/>
      <c r="G9" s="4"/>
      <c r="H9" s="4"/>
      <c r="I9" s="4"/>
      <c r="J9" s="4"/>
      <c r="K9" s="4"/>
      <c r="L9" s="4"/>
      <c r="M9" s="4"/>
      <c r="N9" s="4"/>
      <c r="O9" s="4"/>
      <c r="P9" s="4"/>
      <c r="Q9" s="4"/>
      <c r="R9" s="35"/>
    </row>
    <row r="10" spans="1:18" s="2" customFormat="1" x14ac:dyDescent="0.25">
      <c r="A10" s="1"/>
      <c r="B10" s="4"/>
      <c r="C10" s="4"/>
      <c r="D10" s="4"/>
      <c r="E10" s="4"/>
      <c r="F10" s="5"/>
      <c r="G10" s="4"/>
      <c r="H10" s="4"/>
      <c r="I10" s="4"/>
      <c r="J10" s="4"/>
      <c r="K10" s="4"/>
      <c r="L10" s="4"/>
      <c r="M10" s="4"/>
      <c r="N10" s="4"/>
      <c r="O10" s="4"/>
      <c r="P10" s="4"/>
      <c r="Q10" s="4"/>
      <c r="R10" s="35"/>
    </row>
    <row r="11" spans="1:18" s="2" customFormat="1" x14ac:dyDescent="0.25">
      <c r="A11" s="1"/>
      <c r="B11" s="4"/>
      <c r="C11" s="4"/>
      <c r="D11" s="4"/>
      <c r="E11" s="4"/>
      <c r="F11" s="5"/>
      <c r="G11" s="4"/>
      <c r="H11" s="4"/>
      <c r="I11" s="4"/>
      <c r="J11" s="4"/>
      <c r="K11" s="4"/>
      <c r="L11" s="4"/>
      <c r="M11" s="4"/>
      <c r="N11" s="4"/>
      <c r="O11" s="4"/>
      <c r="P11" s="4"/>
      <c r="Q11" s="4"/>
      <c r="R11" s="35"/>
    </row>
    <row r="12" spans="1:18" s="2" customFormat="1" x14ac:dyDescent="0.25">
      <c r="A12" s="1"/>
      <c r="B12" s="4"/>
      <c r="C12" s="4"/>
      <c r="D12" s="4"/>
      <c r="E12" s="4"/>
      <c r="F12" s="5"/>
      <c r="G12" s="4"/>
      <c r="H12" s="4"/>
      <c r="I12" s="4"/>
      <c r="J12" s="4"/>
      <c r="K12" s="4"/>
      <c r="L12" s="4"/>
      <c r="M12" s="4"/>
      <c r="N12" s="4"/>
      <c r="O12" s="4"/>
      <c r="P12" s="4"/>
      <c r="Q12" s="4"/>
      <c r="R12" s="35"/>
    </row>
    <row r="13" spans="1:18" s="2" customFormat="1" x14ac:dyDescent="0.25">
      <c r="A13" s="1"/>
      <c r="B13" s="4"/>
      <c r="C13" s="4"/>
      <c r="D13" s="4"/>
      <c r="E13" s="4"/>
      <c r="F13" s="5"/>
      <c r="G13" s="4"/>
      <c r="H13" s="4"/>
      <c r="I13" s="4"/>
      <c r="J13" s="4"/>
      <c r="K13" s="4"/>
      <c r="L13" s="4"/>
      <c r="M13" s="4"/>
      <c r="N13" s="4"/>
      <c r="O13" s="4"/>
      <c r="P13" s="4"/>
      <c r="Q13" s="4"/>
      <c r="R13" s="35"/>
    </row>
    <row r="14" spans="1:18" s="2" customFormat="1" x14ac:dyDescent="0.25">
      <c r="A14" s="1"/>
      <c r="B14" s="4"/>
      <c r="C14" s="4"/>
      <c r="D14" s="4"/>
      <c r="E14" s="4"/>
      <c r="F14" s="5"/>
      <c r="G14" s="4"/>
      <c r="H14" s="4"/>
      <c r="I14" s="4"/>
      <c r="J14" s="4"/>
      <c r="K14" s="4"/>
      <c r="L14" s="4"/>
      <c r="M14" s="4"/>
      <c r="N14" s="4"/>
      <c r="O14" s="4"/>
      <c r="P14" s="4"/>
      <c r="Q14" s="4"/>
      <c r="R14" s="35"/>
    </row>
    <row r="15" spans="1:18" s="2" customFormat="1" x14ac:dyDescent="0.25">
      <c r="A15" s="1"/>
      <c r="B15" s="4"/>
      <c r="C15" s="4"/>
      <c r="D15" s="4"/>
      <c r="E15" s="4"/>
      <c r="F15" s="5"/>
      <c r="G15" s="4"/>
      <c r="H15" s="4"/>
      <c r="I15" s="4"/>
      <c r="J15" s="4"/>
      <c r="K15" s="4"/>
      <c r="L15" s="4"/>
      <c r="M15" s="4"/>
      <c r="N15" s="4"/>
      <c r="O15" s="4"/>
      <c r="P15" s="4"/>
      <c r="Q15" s="4"/>
      <c r="R15" s="35"/>
    </row>
    <row r="16" spans="1:18" s="2" customFormat="1" x14ac:dyDescent="0.25">
      <c r="A16" s="1"/>
      <c r="B16" s="4"/>
      <c r="C16" s="4"/>
      <c r="D16" s="4"/>
      <c r="E16" s="4"/>
      <c r="F16" s="5"/>
      <c r="G16" s="4"/>
      <c r="H16" s="4"/>
      <c r="I16" s="4"/>
      <c r="J16" s="4"/>
      <c r="K16" s="4"/>
      <c r="L16" s="4"/>
      <c r="M16" s="4"/>
      <c r="N16" s="4"/>
      <c r="O16" s="4"/>
      <c r="P16" s="4"/>
      <c r="Q16" s="4"/>
      <c r="R16" s="35"/>
    </row>
    <row r="17" spans="1:18" s="2" customFormat="1" x14ac:dyDescent="0.25">
      <c r="A17" s="1"/>
      <c r="B17" s="4"/>
      <c r="C17" s="4"/>
      <c r="D17" s="4"/>
      <c r="E17" s="4"/>
      <c r="F17" s="5"/>
      <c r="G17" s="4"/>
      <c r="H17" s="4"/>
      <c r="I17" s="4"/>
      <c r="J17" s="4"/>
      <c r="K17" s="4"/>
      <c r="L17" s="4"/>
      <c r="M17" s="4"/>
      <c r="N17" s="4"/>
      <c r="O17" s="4"/>
      <c r="P17" s="4"/>
      <c r="Q17" s="4"/>
      <c r="R17" s="35"/>
    </row>
    <row r="18" spans="1:18" s="2" customFormat="1" x14ac:dyDescent="0.25">
      <c r="A18" s="1"/>
      <c r="B18" s="4"/>
      <c r="C18" s="4"/>
      <c r="D18" s="4"/>
      <c r="E18" s="4"/>
      <c r="F18" s="5"/>
      <c r="G18" s="4"/>
      <c r="H18" s="4"/>
      <c r="I18" s="4"/>
      <c r="J18" s="4"/>
      <c r="K18" s="4"/>
      <c r="L18" s="4"/>
      <c r="M18" s="4"/>
      <c r="N18" s="4"/>
      <c r="O18" s="4"/>
      <c r="P18" s="4"/>
      <c r="Q18" s="4"/>
      <c r="R18" s="35"/>
    </row>
    <row r="19" spans="1:18" s="2" customFormat="1" x14ac:dyDescent="0.25">
      <c r="A19" s="1"/>
      <c r="B19" s="4"/>
      <c r="C19" s="4"/>
      <c r="D19" s="4"/>
      <c r="E19" s="4"/>
      <c r="F19" s="5"/>
      <c r="G19" s="4"/>
      <c r="H19" s="4"/>
      <c r="I19" s="4"/>
      <c r="J19" s="4"/>
      <c r="K19" s="4"/>
      <c r="L19" s="4"/>
      <c r="M19" s="4"/>
      <c r="N19" s="4"/>
      <c r="O19" s="4"/>
      <c r="P19" s="4"/>
      <c r="Q19" s="4"/>
      <c r="R19" s="35"/>
    </row>
    <row r="20" spans="1:18" s="2" customFormat="1" x14ac:dyDescent="0.25">
      <c r="A20" s="1"/>
      <c r="B20" s="4"/>
      <c r="C20" s="4"/>
      <c r="D20" s="4"/>
      <c r="E20" s="4"/>
      <c r="F20" s="5"/>
      <c r="G20" s="4"/>
      <c r="H20" s="4"/>
      <c r="I20" s="4"/>
      <c r="J20" s="4"/>
      <c r="K20" s="4"/>
      <c r="L20" s="4"/>
      <c r="M20" s="4"/>
      <c r="N20" s="4"/>
      <c r="O20" s="4"/>
      <c r="P20" s="4"/>
      <c r="Q20" s="4"/>
      <c r="R20" s="35"/>
    </row>
    <row r="21" spans="1:18" s="2" customFormat="1" x14ac:dyDescent="0.25">
      <c r="A21" s="1"/>
      <c r="B21" s="4"/>
      <c r="C21" s="4"/>
      <c r="D21" s="4"/>
      <c r="E21" s="4"/>
      <c r="F21" s="5"/>
      <c r="G21" s="4"/>
      <c r="H21" s="4"/>
      <c r="I21" s="4"/>
      <c r="J21" s="4"/>
      <c r="K21" s="4"/>
      <c r="L21" s="4"/>
      <c r="M21" s="4"/>
      <c r="N21" s="4"/>
      <c r="O21" s="4"/>
      <c r="P21" s="4"/>
      <c r="Q21" s="4"/>
      <c r="R21" s="35"/>
    </row>
    <row r="22" spans="1:18" s="2" customFormat="1" x14ac:dyDescent="0.25">
      <c r="A22" s="1"/>
      <c r="B22" s="4"/>
      <c r="C22" s="4"/>
      <c r="D22" s="4"/>
      <c r="E22" s="4"/>
      <c r="F22" s="5"/>
      <c r="G22" s="4"/>
      <c r="H22" s="4"/>
      <c r="I22" s="4"/>
      <c r="J22" s="4"/>
      <c r="K22" s="4"/>
      <c r="L22" s="4"/>
      <c r="M22" s="4"/>
      <c r="N22" s="4"/>
      <c r="O22" s="4"/>
      <c r="P22" s="4"/>
      <c r="Q22" s="4"/>
      <c r="R22" s="35"/>
    </row>
    <row r="23" spans="1:18" s="2" customFormat="1" x14ac:dyDescent="0.25">
      <c r="A23" s="1"/>
      <c r="B23" s="4"/>
      <c r="C23" s="4"/>
      <c r="D23" s="4"/>
      <c r="E23" s="4"/>
      <c r="F23" s="5"/>
      <c r="G23" s="4"/>
      <c r="H23" s="4"/>
      <c r="I23" s="4"/>
      <c r="J23" s="4"/>
      <c r="K23" s="4"/>
      <c r="L23" s="4"/>
      <c r="M23" s="4"/>
      <c r="N23" s="4"/>
      <c r="O23" s="4"/>
      <c r="P23" s="4"/>
      <c r="Q23" s="4"/>
      <c r="R23" s="35"/>
    </row>
    <row r="24" spans="1:18" s="2" customFormat="1" x14ac:dyDescent="0.25">
      <c r="A24" s="1"/>
      <c r="B24" s="4"/>
      <c r="C24" s="4"/>
      <c r="D24" s="4"/>
      <c r="E24" s="4"/>
      <c r="F24" s="5"/>
      <c r="G24" s="4"/>
      <c r="H24" s="4"/>
      <c r="I24" s="4"/>
      <c r="J24" s="4"/>
      <c r="K24" s="4"/>
      <c r="L24" s="4"/>
      <c r="M24" s="4"/>
      <c r="N24" s="4"/>
      <c r="O24" s="4"/>
      <c r="P24" s="4"/>
      <c r="Q24" s="4"/>
      <c r="R24" s="35"/>
    </row>
    <row r="25" spans="1:18" s="2" customFormat="1" x14ac:dyDescent="0.25">
      <c r="A25" s="1"/>
      <c r="B25" s="4"/>
      <c r="C25" s="4"/>
      <c r="D25" s="4"/>
      <c r="E25" s="4"/>
      <c r="F25" s="5"/>
      <c r="G25" s="4"/>
      <c r="H25" s="4"/>
      <c r="I25" s="4"/>
      <c r="J25" s="4"/>
      <c r="K25" s="4"/>
      <c r="L25" s="4"/>
      <c r="M25" s="4"/>
      <c r="N25" s="4"/>
      <c r="O25" s="4"/>
      <c r="P25" s="4"/>
      <c r="Q25" s="4"/>
      <c r="R25" s="35"/>
    </row>
    <row r="26" spans="1:18" s="2" customFormat="1" x14ac:dyDescent="0.25">
      <c r="A26" s="1"/>
      <c r="B26" s="4"/>
      <c r="C26" s="4"/>
      <c r="D26" s="4"/>
      <c r="E26" s="4"/>
      <c r="F26" s="5"/>
      <c r="G26" s="4"/>
      <c r="H26" s="4"/>
      <c r="I26" s="4"/>
      <c r="J26" s="4"/>
      <c r="K26" s="4"/>
      <c r="L26" s="4"/>
      <c r="M26" s="4"/>
      <c r="N26" s="4"/>
      <c r="O26" s="4"/>
      <c r="P26" s="4"/>
      <c r="Q26" s="4"/>
      <c r="R26" s="35"/>
    </row>
    <row r="27" spans="1:18" s="2" customFormat="1" x14ac:dyDescent="0.25">
      <c r="A27" s="6"/>
      <c r="B27" s="7"/>
      <c r="C27" s="7"/>
      <c r="D27" s="7"/>
      <c r="E27" s="7"/>
      <c r="F27" s="8"/>
      <c r="G27" s="7"/>
      <c r="H27" s="7"/>
      <c r="I27" s="7"/>
      <c r="J27" s="7"/>
      <c r="K27" s="7"/>
      <c r="L27" s="7"/>
      <c r="M27" s="7"/>
      <c r="N27" s="7"/>
      <c r="O27" s="7"/>
      <c r="P27" s="7"/>
      <c r="Q27" s="7"/>
      <c r="R27" s="36"/>
    </row>
    <row r="28" spans="1:18" s="2" customFormat="1" x14ac:dyDescent="0.25">
      <c r="A28"/>
      <c r="B28"/>
      <c r="C28"/>
      <c r="D28"/>
      <c r="E28"/>
      <c r="G28"/>
      <c r="H28"/>
      <c r="I28"/>
      <c r="J28"/>
      <c r="K28"/>
      <c r="L28"/>
      <c r="M28"/>
      <c r="N28"/>
      <c r="O28"/>
      <c r="P28"/>
      <c r="Q28"/>
      <c r="R28"/>
    </row>
    <row r="29" spans="1:18" s="2" customFormat="1" x14ac:dyDescent="0.25">
      <c r="A29"/>
      <c r="B29"/>
      <c r="C29"/>
      <c r="D29"/>
      <c r="E29"/>
      <c r="G29"/>
      <c r="H29"/>
      <c r="I29"/>
      <c r="J29"/>
      <c r="K29"/>
      <c r="L29"/>
      <c r="M29"/>
      <c r="N29"/>
      <c r="O29"/>
      <c r="P29"/>
      <c r="Q29"/>
      <c r="R29"/>
    </row>
    <row r="30" spans="1:18" s="2" customFormat="1" x14ac:dyDescent="0.25">
      <c r="A30"/>
      <c r="B30"/>
      <c r="C30"/>
      <c r="D30"/>
      <c r="E30"/>
      <c r="G30"/>
      <c r="H30"/>
      <c r="I30"/>
      <c r="J30"/>
      <c r="K30"/>
      <c r="L30"/>
      <c r="M30"/>
      <c r="N30"/>
      <c r="O30"/>
      <c r="P30"/>
      <c r="Q30"/>
      <c r="R30"/>
    </row>
    <row r="31" spans="1:18" s="2" customFormat="1" x14ac:dyDescent="0.25">
      <c r="A31"/>
      <c r="B31"/>
      <c r="C31"/>
      <c r="D31"/>
      <c r="E31"/>
      <c r="G31"/>
      <c r="H31"/>
      <c r="I31"/>
      <c r="J31"/>
      <c r="K31"/>
      <c r="L31"/>
      <c r="M31"/>
      <c r="N31"/>
      <c r="O31"/>
      <c r="P31"/>
      <c r="Q31"/>
      <c r="R31"/>
    </row>
    <row r="32" spans="1:18" s="2" customFormat="1" x14ac:dyDescent="0.25">
      <c r="A32"/>
      <c r="B32"/>
      <c r="C32"/>
      <c r="D32"/>
      <c r="E32"/>
      <c r="G32"/>
      <c r="H32"/>
      <c r="I32"/>
      <c r="J32"/>
      <c r="K32"/>
      <c r="L32"/>
      <c r="M32"/>
      <c r="N32"/>
      <c r="O32"/>
      <c r="P32"/>
      <c r="Q32"/>
      <c r="R32"/>
    </row>
    <row r="33" spans="1:18" s="2" customFormat="1" x14ac:dyDescent="0.25">
      <c r="A33"/>
      <c r="B33"/>
      <c r="C33"/>
      <c r="D33"/>
      <c r="E33"/>
      <c r="G33"/>
      <c r="H33"/>
      <c r="I33"/>
      <c r="J33"/>
      <c r="K33"/>
      <c r="L33"/>
      <c r="M33"/>
      <c r="N33"/>
      <c r="O33"/>
      <c r="P33"/>
      <c r="Q33"/>
      <c r="R33"/>
    </row>
    <row r="34" spans="1:18" s="2" customFormat="1" x14ac:dyDescent="0.25">
      <c r="A34"/>
      <c r="B34"/>
      <c r="C34"/>
      <c r="D34"/>
      <c r="E34"/>
      <c r="G34"/>
      <c r="H34"/>
      <c r="I34"/>
      <c r="J34"/>
      <c r="K34"/>
      <c r="L34"/>
      <c r="M34"/>
      <c r="N34"/>
      <c r="O34"/>
      <c r="P34"/>
      <c r="Q34"/>
      <c r="R34"/>
    </row>
    <row r="35" spans="1:18" s="2" customFormat="1" x14ac:dyDescent="0.25">
      <c r="A35"/>
      <c r="B35"/>
      <c r="C35"/>
      <c r="D35"/>
      <c r="E35"/>
      <c r="G35"/>
      <c r="H35"/>
      <c r="I35"/>
      <c r="J35"/>
      <c r="K35"/>
      <c r="L35"/>
      <c r="M35"/>
      <c r="N35"/>
      <c r="O35"/>
      <c r="P35"/>
      <c r="Q35"/>
      <c r="R35"/>
    </row>
    <row r="36" spans="1:18" s="2" customFormat="1" x14ac:dyDescent="0.25">
      <c r="A36"/>
      <c r="B36"/>
      <c r="C36"/>
      <c r="D36"/>
      <c r="E36"/>
      <c r="G36"/>
      <c r="H36"/>
      <c r="I36"/>
      <c r="J36"/>
      <c r="K36"/>
      <c r="L36"/>
      <c r="M36"/>
      <c r="N36"/>
      <c r="O36"/>
      <c r="P36"/>
      <c r="Q36"/>
      <c r="R36"/>
    </row>
    <row r="37" spans="1:18" s="2" customFormat="1" x14ac:dyDescent="0.25">
      <c r="A37"/>
      <c r="B37"/>
      <c r="C37"/>
      <c r="D37"/>
      <c r="E37"/>
      <c r="G37"/>
      <c r="H37"/>
      <c r="I37"/>
      <c r="J37"/>
      <c r="K37"/>
      <c r="L37"/>
      <c r="M37"/>
      <c r="N37"/>
      <c r="O37"/>
      <c r="P37"/>
      <c r="Q37"/>
      <c r="R37"/>
    </row>
    <row r="38" spans="1:18" s="2" customFormat="1" x14ac:dyDescent="0.25">
      <c r="A38"/>
      <c r="B38"/>
      <c r="C38"/>
      <c r="D38"/>
      <c r="E38"/>
      <c r="G38"/>
      <c r="H38"/>
      <c r="I38"/>
      <c r="J38"/>
      <c r="K38"/>
      <c r="L38"/>
      <c r="M38"/>
      <c r="N38"/>
      <c r="O38"/>
      <c r="P38"/>
      <c r="Q38"/>
      <c r="R38"/>
    </row>
    <row r="39" spans="1:18" s="2" customFormat="1" x14ac:dyDescent="0.25">
      <c r="A39"/>
      <c r="B39"/>
      <c r="C39"/>
      <c r="D39"/>
      <c r="E39"/>
      <c r="G39"/>
      <c r="H39"/>
      <c r="I39"/>
      <c r="J39"/>
      <c r="K39"/>
      <c r="L39"/>
      <c r="M39"/>
      <c r="N39"/>
      <c r="O39"/>
      <c r="P39"/>
      <c r="Q39"/>
      <c r="R39"/>
    </row>
    <row r="40" spans="1:18" s="2" customFormat="1" x14ac:dyDescent="0.25">
      <c r="A40"/>
      <c r="B40"/>
      <c r="C40"/>
      <c r="D40"/>
      <c r="E40"/>
      <c r="G40"/>
      <c r="H40"/>
      <c r="I40"/>
      <c r="J40"/>
      <c r="K40"/>
      <c r="L40"/>
      <c r="M40"/>
      <c r="N40"/>
      <c r="O40"/>
      <c r="P40"/>
      <c r="Q40"/>
      <c r="R40"/>
    </row>
    <row r="41" spans="1:18" s="2" customFormat="1" x14ac:dyDescent="0.25">
      <c r="A41"/>
      <c r="B41"/>
      <c r="C41"/>
      <c r="D41"/>
      <c r="E41"/>
      <c r="G41"/>
      <c r="H41"/>
      <c r="I41"/>
      <c r="J41"/>
      <c r="K41"/>
      <c r="L41"/>
      <c r="M41"/>
      <c r="N41"/>
      <c r="O41"/>
      <c r="P41"/>
      <c r="Q41"/>
      <c r="R41"/>
    </row>
    <row r="42" spans="1:18" s="2" customFormat="1" x14ac:dyDescent="0.25">
      <c r="A42"/>
      <c r="B42"/>
      <c r="C42"/>
      <c r="D42"/>
      <c r="E42"/>
      <c r="G42"/>
      <c r="H42"/>
      <c r="I42"/>
      <c r="J42"/>
      <c r="K42"/>
      <c r="L42"/>
      <c r="M42"/>
      <c r="N42"/>
      <c r="O42"/>
      <c r="P42"/>
      <c r="Q42"/>
      <c r="R42"/>
    </row>
    <row r="43" spans="1:18" s="2" customFormat="1" x14ac:dyDescent="0.25">
      <c r="A43"/>
      <c r="B43"/>
      <c r="C43"/>
      <c r="D43"/>
      <c r="E43"/>
      <c r="G43"/>
      <c r="H43"/>
      <c r="I43"/>
      <c r="J43"/>
      <c r="K43"/>
      <c r="L43"/>
      <c r="M43"/>
      <c r="N43"/>
      <c r="O43"/>
      <c r="P43"/>
      <c r="Q43"/>
      <c r="R43"/>
    </row>
    <row r="44" spans="1:18" s="2" customFormat="1" x14ac:dyDescent="0.25">
      <c r="A44"/>
      <c r="B44"/>
      <c r="C44"/>
      <c r="D44"/>
      <c r="E44"/>
      <c r="G44"/>
      <c r="H44"/>
      <c r="I44"/>
      <c r="J44"/>
      <c r="K44"/>
      <c r="L44"/>
      <c r="M44"/>
      <c r="N44"/>
      <c r="O44"/>
      <c r="P44"/>
      <c r="Q44"/>
      <c r="R44"/>
    </row>
    <row r="45" spans="1:18" s="2" customFormat="1" x14ac:dyDescent="0.25">
      <c r="A45"/>
      <c r="B45"/>
      <c r="C45"/>
      <c r="D45"/>
      <c r="E45"/>
      <c r="G45"/>
      <c r="H45"/>
      <c r="I45"/>
      <c r="J45"/>
      <c r="K45"/>
      <c r="L45"/>
      <c r="M45"/>
      <c r="N45"/>
      <c r="O45"/>
      <c r="P45"/>
      <c r="Q45"/>
      <c r="R45"/>
    </row>
    <row r="46" spans="1:18" s="2" customFormat="1" x14ac:dyDescent="0.25">
      <c r="A46"/>
      <c r="B46"/>
      <c r="C46"/>
      <c r="D46"/>
      <c r="E46"/>
      <c r="G46"/>
      <c r="H46"/>
      <c r="I46"/>
      <c r="J46"/>
      <c r="K46"/>
      <c r="L46"/>
      <c r="M46"/>
      <c r="N46"/>
      <c r="O46"/>
      <c r="P46"/>
      <c r="Q46"/>
      <c r="R46"/>
    </row>
    <row r="47" spans="1:18" s="2" customFormat="1" x14ac:dyDescent="0.25">
      <c r="A47"/>
      <c r="B47"/>
      <c r="C47"/>
      <c r="D47"/>
      <c r="E47"/>
      <c r="G47"/>
      <c r="H47"/>
      <c r="I47"/>
      <c r="J47"/>
      <c r="K47"/>
      <c r="L47"/>
      <c r="M47"/>
      <c r="N47"/>
      <c r="O47"/>
      <c r="P47"/>
      <c r="Q47"/>
      <c r="R47"/>
    </row>
    <row r="48" spans="1:18" s="2" customFormat="1" x14ac:dyDescent="0.25">
      <c r="A48"/>
      <c r="B48"/>
      <c r="C48"/>
      <c r="D48"/>
      <c r="E48"/>
      <c r="G48"/>
      <c r="H48"/>
      <c r="I48"/>
      <c r="J48"/>
      <c r="K48"/>
      <c r="L48"/>
      <c r="M48"/>
      <c r="N48"/>
      <c r="O48"/>
      <c r="P48"/>
      <c r="Q48"/>
      <c r="R48"/>
    </row>
    <row r="49" spans="1:18" s="2" customFormat="1" x14ac:dyDescent="0.25">
      <c r="A49"/>
      <c r="B49"/>
      <c r="C49"/>
      <c r="D49"/>
      <c r="E49"/>
      <c r="G49"/>
      <c r="H49"/>
      <c r="I49"/>
      <c r="J49"/>
      <c r="K49"/>
      <c r="L49"/>
      <c r="M49"/>
      <c r="N49"/>
      <c r="O49"/>
      <c r="P49"/>
      <c r="Q49"/>
      <c r="R49"/>
    </row>
    <row r="50" spans="1:18" s="2" customFormat="1" x14ac:dyDescent="0.25">
      <c r="A50"/>
      <c r="B50"/>
      <c r="C50"/>
      <c r="D50"/>
      <c r="E50"/>
      <c r="G50"/>
      <c r="H50"/>
      <c r="I50"/>
      <c r="J50"/>
      <c r="K50"/>
      <c r="L50"/>
      <c r="M50"/>
      <c r="N50"/>
      <c r="O50"/>
      <c r="P50"/>
      <c r="Q50"/>
      <c r="R50"/>
    </row>
    <row r="51" spans="1:18" s="2" customFormat="1" x14ac:dyDescent="0.25">
      <c r="A51"/>
      <c r="B51"/>
      <c r="C51"/>
      <c r="D51"/>
      <c r="E51"/>
      <c r="G51"/>
      <c r="H51"/>
      <c r="I51"/>
      <c r="J51"/>
      <c r="K51"/>
      <c r="L51"/>
      <c r="M51"/>
      <c r="N51"/>
      <c r="O51"/>
      <c r="P51"/>
      <c r="Q51"/>
      <c r="R51"/>
    </row>
    <row r="52" spans="1:18" s="2" customFormat="1" x14ac:dyDescent="0.25">
      <c r="A52"/>
      <c r="B52"/>
      <c r="C52"/>
      <c r="D52"/>
      <c r="E52"/>
      <c r="G52"/>
      <c r="H52"/>
      <c r="I52"/>
      <c r="J52"/>
      <c r="K52"/>
      <c r="L52"/>
      <c r="M52"/>
      <c r="N52"/>
      <c r="O52"/>
      <c r="P52"/>
      <c r="Q52"/>
      <c r="R52"/>
    </row>
    <row r="53" spans="1:18" s="2" customFormat="1" x14ac:dyDescent="0.25">
      <c r="A53"/>
      <c r="B53"/>
      <c r="C53"/>
      <c r="D53"/>
      <c r="E53"/>
      <c r="G53"/>
      <c r="H53"/>
      <c r="I53"/>
      <c r="J53"/>
      <c r="K53"/>
      <c r="L53"/>
      <c r="M53"/>
      <c r="N53"/>
      <c r="O53"/>
      <c r="P53"/>
      <c r="Q53"/>
      <c r="R53"/>
    </row>
    <row r="54" spans="1:18" s="2" customFormat="1" x14ac:dyDescent="0.25">
      <c r="A54"/>
      <c r="B54"/>
      <c r="C54"/>
      <c r="D54"/>
      <c r="E54"/>
      <c r="G54"/>
      <c r="H54"/>
      <c r="I54"/>
      <c r="J54"/>
      <c r="K54"/>
      <c r="L54"/>
      <c r="M54"/>
      <c r="N54"/>
      <c r="O54"/>
      <c r="P54"/>
      <c r="Q54"/>
      <c r="R54"/>
    </row>
    <row r="55" spans="1:18" s="2" customFormat="1" x14ac:dyDescent="0.25">
      <c r="A55"/>
      <c r="B55"/>
      <c r="C55"/>
      <c r="D55"/>
      <c r="E55"/>
      <c r="G55"/>
      <c r="H55"/>
      <c r="I55"/>
      <c r="J55"/>
      <c r="K55"/>
      <c r="L55"/>
      <c r="M55"/>
      <c r="N55"/>
      <c r="O55"/>
      <c r="P55"/>
      <c r="Q55"/>
      <c r="R55"/>
    </row>
    <row r="56" spans="1:18" s="2" customFormat="1" x14ac:dyDescent="0.25">
      <c r="A56"/>
      <c r="B56"/>
      <c r="C56"/>
      <c r="D56"/>
      <c r="E56"/>
      <c r="G56"/>
      <c r="H56"/>
      <c r="I56"/>
      <c r="J56"/>
      <c r="K56"/>
      <c r="L56"/>
      <c r="M56"/>
      <c r="N56"/>
      <c r="O56"/>
      <c r="P56"/>
      <c r="Q56"/>
      <c r="R56"/>
    </row>
    <row r="57" spans="1:18" s="2" customFormat="1" x14ac:dyDescent="0.25">
      <c r="A57"/>
      <c r="B57"/>
      <c r="C57"/>
      <c r="D57"/>
      <c r="E57"/>
      <c r="G57"/>
      <c r="H57"/>
      <c r="I57"/>
      <c r="J57"/>
      <c r="K57"/>
      <c r="L57"/>
      <c r="M57"/>
      <c r="N57"/>
      <c r="O57"/>
      <c r="P57"/>
      <c r="Q57"/>
      <c r="R57"/>
    </row>
    <row r="58" spans="1:18" s="2" customFormat="1" x14ac:dyDescent="0.25">
      <c r="A58"/>
      <c r="B58"/>
      <c r="C58"/>
      <c r="D58"/>
      <c r="E58"/>
      <c r="G58"/>
      <c r="H58"/>
      <c r="I58"/>
      <c r="J58"/>
      <c r="K58"/>
      <c r="L58"/>
      <c r="M58"/>
      <c r="N58"/>
      <c r="O58"/>
      <c r="P58"/>
      <c r="Q58"/>
      <c r="R58"/>
    </row>
    <row r="59" spans="1:18" s="2" customFormat="1" x14ac:dyDescent="0.25">
      <c r="A59"/>
      <c r="B59"/>
      <c r="C59"/>
      <c r="D59"/>
      <c r="E59"/>
      <c r="G59"/>
      <c r="H59"/>
      <c r="I59"/>
      <c r="J59"/>
      <c r="K59"/>
      <c r="L59"/>
      <c r="M59"/>
      <c r="N59"/>
      <c r="O59"/>
      <c r="P59"/>
      <c r="Q59"/>
      <c r="R59"/>
    </row>
    <row r="60" spans="1:18" s="2" customFormat="1" x14ac:dyDescent="0.25">
      <c r="A60"/>
      <c r="B60"/>
      <c r="C60"/>
      <c r="D60"/>
      <c r="E60"/>
      <c r="G60"/>
      <c r="H60"/>
      <c r="I60"/>
      <c r="J60"/>
      <c r="K60"/>
      <c r="L60"/>
      <c r="M60"/>
      <c r="N60"/>
      <c r="O60"/>
      <c r="P60"/>
      <c r="Q60"/>
      <c r="R60"/>
    </row>
    <row r="61" spans="1:18" s="2" customFormat="1" x14ac:dyDescent="0.25">
      <c r="A61"/>
      <c r="B61"/>
      <c r="C61"/>
      <c r="D61"/>
      <c r="E61"/>
      <c r="G61"/>
      <c r="H61"/>
      <c r="I61"/>
      <c r="J61"/>
      <c r="K61"/>
      <c r="L61"/>
      <c r="M61"/>
      <c r="N61"/>
      <c r="O61"/>
      <c r="P61"/>
      <c r="Q61"/>
      <c r="R61"/>
    </row>
    <row r="62" spans="1:18" s="2" customFormat="1" x14ac:dyDescent="0.25">
      <c r="A62"/>
      <c r="B62"/>
      <c r="C62"/>
      <c r="D62"/>
      <c r="E62"/>
      <c r="G62"/>
      <c r="H62"/>
      <c r="I62"/>
      <c r="J62"/>
      <c r="K62"/>
      <c r="L62"/>
      <c r="M62"/>
      <c r="N62"/>
      <c r="O62"/>
      <c r="P62"/>
      <c r="Q62"/>
      <c r="R62"/>
    </row>
    <row r="63" spans="1:18" s="2" customFormat="1" x14ac:dyDescent="0.25">
      <c r="A63"/>
      <c r="B63"/>
      <c r="C63"/>
      <c r="D63"/>
      <c r="E63"/>
      <c r="G63"/>
      <c r="H63"/>
      <c r="I63"/>
      <c r="J63"/>
      <c r="K63"/>
      <c r="L63"/>
      <c r="M63"/>
      <c r="N63"/>
      <c r="O63"/>
      <c r="P63"/>
      <c r="Q63"/>
      <c r="R63"/>
    </row>
    <row r="64" spans="1:18" s="2" customFormat="1" x14ac:dyDescent="0.25">
      <c r="A64"/>
      <c r="B64"/>
      <c r="C64"/>
      <c r="D64"/>
      <c r="E64"/>
      <c r="G64"/>
      <c r="H64"/>
      <c r="I64"/>
      <c r="J64"/>
      <c r="K64"/>
      <c r="L64"/>
      <c r="M64"/>
      <c r="N64"/>
      <c r="O64"/>
      <c r="P64"/>
      <c r="Q64"/>
      <c r="R64"/>
    </row>
    <row r="65" spans="1:18" s="2" customFormat="1" x14ac:dyDescent="0.25">
      <c r="A65"/>
      <c r="B65"/>
      <c r="C65"/>
      <c r="D65"/>
      <c r="E65"/>
      <c r="G65"/>
      <c r="H65"/>
      <c r="I65"/>
      <c r="J65"/>
      <c r="K65"/>
      <c r="L65"/>
      <c r="M65"/>
      <c r="N65"/>
      <c r="O65"/>
      <c r="P65"/>
      <c r="Q65"/>
      <c r="R65"/>
    </row>
    <row r="66" spans="1:18" s="2" customFormat="1" x14ac:dyDescent="0.25">
      <c r="A66"/>
      <c r="B66"/>
      <c r="C66"/>
      <c r="D66"/>
      <c r="E66"/>
      <c r="G66"/>
      <c r="H66"/>
      <c r="I66"/>
      <c r="J66"/>
      <c r="K66"/>
      <c r="L66"/>
      <c r="M66"/>
      <c r="N66"/>
      <c r="O66"/>
      <c r="P66"/>
      <c r="Q66"/>
      <c r="R66"/>
    </row>
    <row r="67" spans="1:18" s="2" customFormat="1" x14ac:dyDescent="0.25">
      <c r="A67"/>
      <c r="B67"/>
      <c r="C67"/>
      <c r="D67"/>
      <c r="E67"/>
      <c r="G67"/>
      <c r="H67"/>
      <c r="I67"/>
      <c r="J67"/>
      <c r="K67"/>
      <c r="L67"/>
      <c r="M67"/>
      <c r="N67"/>
      <c r="O67"/>
      <c r="P67"/>
      <c r="Q67"/>
      <c r="R67"/>
    </row>
    <row r="68" spans="1:18" s="2" customFormat="1" x14ac:dyDescent="0.25">
      <c r="A68"/>
      <c r="B68"/>
      <c r="C68"/>
      <c r="D68"/>
      <c r="E68"/>
      <c r="G68"/>
      <c r="H68"/>
      <c r="I68"/>
      <c r="J68"/>
      <c r="K68"/>
      <c r="L68"/>
      <c r="M68"/>
      <c r="N68"/>
      <c r="O68"/>
      <c r="P68"/>
      <c r="Q68"/>
      <c r="R68"/>
    </row>
    <row r="69" spans="1:18" s="2" customFormat="1" x14ac:dyDescent="0.25">
      <c r="A69"/>
      <c r="B69"/>
      <c r="C69"/>
      <c r="D69"/>
      <c r="E69"/>
      <c r="G69"/>
      <c r="H69"/>
      <c r="I69"/>
      <c r="J69"/>
      <c r="K69"/>
      <c r="L69"/>
      <c r="M69"/>
      <c r="N69"/>
      <c r="O69"/>
      <c r="P69"/>
      <c r="Q69"/>
      <c r="R69"/>
    </row>
    <row r="70" spans="1:18" s="2" customFormat="1" x14ac:dyDescent="0.25">
      <c r="A70"/>
      <c r="B70"/>
      <c r="C70"/>
      <c r="D70"/>
      <c r="E70"/>
      <c r="G70"/>
      <c r="H70"/>
      <c r="I70"/>
      <c r="J70"/>
      <c r="K70"/>
      <c r="L70"/>
      <c r="M70"/>
      <c r="N70"/>
      <c r="O70"/>
      <c r="P70"/>
      <c r="Q70"/>
      <c r="R70"/>
    </row>
    <row r="71" spans="1:18" s="2" customFormat="1" x14ac:dyDescent="0.25">
      <c r="A71"/>
      <c r="B71"/>
      <c r="C71"/>
      <c r="D71"/>
      <c r="E71"/>
      <c r="G71"/>
      <c r="H71"/>
      <c r="I71"/>
      <c r="J71"/>
      <c r="K71"/>
      <c r="L71"/>
      <c r="M71"/>
      <c r="N71"/>
      <c r="O71"/>
      <c r="P71"/>
      <c r="Q71"/>
      <c r="R71"/>
    </row>
    <row r="72" spans="1:18" s="2" customFormat="1" x14ac:dyDescent="0.25">
      <c r="A72"/>
      <c r="B72"/>
      <c r="C72"/>
      <c r="D72"/>
      <c r="E72"/>
      <c r="G72"/>
      <c r="H72"/>
      <c r="I72"/>
      <c r="J72"/>
      <c r="K72"/>
      <c r="L72"/>
      <c r="M72"/>
      <c r="N72"/>
      <c r="O72"/>
      <c r="P72"/>
      <c r="Q72"/>
      <c r="R72"/>
    </row>
    <row r="73" spans="1:18" s="2" customFormat="1" x14ac:dyDescent="0.25">
      <c r="A73"/>
      <c r="B73"/>
      <c r="C73"/>
      <c r="D73"/>
      <c r="E73"/>
      <c r="G73"/>
      <c r="H73"/>
      <c r="I73"/>
      <c r="J73"/>
      <c r="K73"/>
      <c r="L73"/>
      <c r="M73"/>
      <c r="N73"/>
      <c r="O73"/>
      <c r="P73"/>
      <c r="Q73"/>
      <c r="R73"/>
    </row>
    <row r="74" spans="1:18" s="2" customFormat="1" x14ac:dyDescent="0.25">
      <c r="A74"/>
      <c r="B74"/>
      <c r="C74"/>
      <c r="D74"/>
      <c r="E74"/>
      <c r="G74"/>
      <c r="H74"/>
      <c r="I74"/>
      <c r="J74"/>
      <c r="K74"/>
      <c r="L74"/>
      <c r="M74"/>
      <c r="N74"/>
      <c r="O74"/>
      <c r="P74"/>
      <c r="Q74"/>
      <c r="R74"/>
    </row>
    <row r="75" spans="1:18" s="2" customFormat="1" x14ac:dyDescent="0.25">
      <c r="A75"/>
      <c r="B75"/>
      <c r="C75"/>
      <c r="D75"/>
      <c r="E75"/>
      <c r="G75"/>
      <c r="H75"/>
      <c r="I75"/>
      <c r="J75"/>
      <c r="K75"/>
      <c r="L75"/>
      <c r="M75"/>
      <c r="N75"/>
      <c r="O75"/>
      <c r="P75"/>
      <c r="Q75"/>
      <c r="R75"/>
    </row>
    <row r="76" spans="1:18" s="2" customFormat="1" x14ac:dyDescent="0.25">
      <c r="A76"/>
      <c r="B76"/>
      <c r="C76"/>
      <c r="D76"/>
      <c r="E76"/>
      <c r="G76"/>
      <c r="H76"/>
      <c r="I76"/>
      <c r="J76"/>
      <c r="K76"/>
      <c r="L76"/>
      <c r="M76"/>
      <c r="N76"/>
      <c r="O76"/>
      <c r="P76"/>
      <c r="Q76"/>
      <c r="R76"/>
    </row>
    <row r="77" spans="1:18" s="2" customFormat="1" x14ac:dyDescent="0.25">
      <c r="A77"/>
      <c r="B77"/>
      <c r="C77"/>
      <c r="D77"/>
      <c r="E77"/>
      <c r="G77"/>
      <c r="H77"/>
      <c r="I77"/>
      <c r="J77"/>
      <c r="K77"/>
      <c r="L77"/>
      <c r="M77"/>
      <c r="N77"/>
      <c r="O77"/>
      <c r="P77"/>
      <c r="Q77"/>
      <c r="R77"/>
    </row>
    <row r="78" spans="1:18" s="2" customFormat="1" x14ac:dyDescent="0.25">
      <c r="A78"/>
      <c r="B78"/>
      <c r="C78"/>
      <c r="D78"/>
      <c r="E78"/>
      <c r="G78"/>
      <c r="H78"/>
      <c r="I78"/>
      <c r="J78"/>
      <c r="K78"/>
      <c r="L78"/>
      <c r="M78"/>
      <c r="N78"/>
      <c r="O78"/>
      <c r="P78"/>
      <c r="Q78"/>
      <c r="R78"/>
    </row>
    <row r="79" spans="1:18" s="2" customFormat="1" x14ac:dyDescent="0.25">
      <c r="A79"/>
      <c r="B79"/>
      <c r="C79"/>
      <c r="D79"/>
      <c r="E79"/>
      <c r="G79"/>
      <c r="H79"/>
      <c r="I79"/>
      <c r="J79"/>
      <c r="K79"/>
      <c r="L79"/>
      <c r="M79"/>
      <c r="N79"/>
      <c r="O79"/>
      <c r="P79"/>
      <c r="Q79"/>
      <c r="R79"/>
    </row>
    <row r="80" spans="1:18" s="2" customFormat="1" x14ac:dyDescent="0.25">
      <c r="A80"/>
      <c r="B80"/>
      <c r="C80"/>
      <c r="D80"/>
      <c r="E80"/>
      <c r="G80"/>
      <c r="H80"/>
      <c r="I80"/>
      <c r="J80"/>
      <c r="K80"/>
      <c r="L80"/>
      <c r="M80"/>
      <c r="N80"/>
      <c r="O80"/>
      <c r="P80"/>
      <c r="Q80"/>
      <c r="R80"/>
    </row>
    <row r="81" spans="1:18" s="2" customFormat="1" x14ac:dyDescent="0.25">
      <c r="A81"/>
      <c r="B81"/>
      <c r="C81"/>
      <c r="D81"/>
      <c r="E81"/>
      <c r="G81"/>
      <c r="H81"/>
      <c r="I81"/>
      <c r="J81"/>
      <c r="K81"/>
      <c r="L81"/>
      <c r="M81"/>
      <c r="N81"/>
      <c r="O81"/>
      <c r="P81"/>
      <c r="Q81"/>
      <c r="R81"/>
    </row>
    <row r="82" spans="1:18" s="2" customFormat="1" x14ac:dyDescent="0.25">
      <c r="A82"/>
      <c r="B82"/>
      <c r="C82"/>
      <c r="D82"/>
      <c r="E82"/>
      <c r="G82"/>
      <c r="H82"/>
      <c r="I82"/>
      <c r="J82"/>
      <c r="K82"/>
      <c r="L82"/>
      <c r="M82"/>
      <c r="N82"/>
      <c r="O82"/>
      <c r="P82"/>
      <c r="Q82"/>
      <c r="R82"/>
    </row>
    <row r="83" spans="1:18" s="2" customFormat="1" x14ac:dyDescent="0.25">
      <c r="A83"/>
      <c r="B83"/>
      <c r="C83"/>
      <c r="D83"/>
      <c r="E83"/>
      <c r="G83"/>
      <c r="H83"/>
      <c r="I83"/>
      <c r="J83"/>
      <c r="K83"/>
      <c r="L83"/>
      <c r="M83"/>
      <c r="N83"/>
      <c r="O83"/>
      <c r="P83"/>
      <c r="Q83"/>
      <c r="R83"/>
    </row>
    <row r="84" spans="1:18" s="2" customFormat="1" x14ac:dyDescent="0.25">
      <c r="A84"/>
      <c r="B84"/>
      <c r="C84"/>
      <c r="D84"/>
      <c r="E84"/>
      <c r="G84"/>
      <c r="H84"/>
      <c r="I84"/>
      <c r="J84"/>
      <c r="K84"/>
      <c r="L84"/>
      <c r="M84"/>
      <c r="N84"/>
      <c r="O84"/>
      <c r="P84"/>
      <c r="Q84"/>
      <c r="R84"/>
    </row>
    <row r="85" spans="1:18" s="2" customFormat="1" x14ac:dyDescent="0.25">
      <c r="A85"/>
      <c r="B85"/>
      <c r="C85"/>
      <c r="D85"/>
      <c r="E85"/>
      <c r="G85"/>
      <c r="H85"/>
      <c r="I85"/>
      <c r="J85"/>
      <c r="K85"/>
      <c r="L85"/>
      <c r="M85"/>
      <c r="N85"/>
      <c r="O85"/>
      <c r="P85"/>
      <c r="Q85"/>
      <c r="R85"/>
    </row>
    <row r="86" spans="1:18" s="2" customFormat="1" x14ac:dyDescent="0.25">
      <c r="A86"/>
      <c r="B86"/>
      <c r="C86"/>
      <c r="D86"/>
      <c r="E86"/>
      <c r="G86"/>
      <c r="H86"/>
      <c r="I86"/>
      <c r="J86"/>
      <c r="K86"/>
      <c r="L86"/>
      <c r="M86"/>
      <c r="N86"/>
      <c r="O86"/>
      <c r="P86"/>
      <c r="Q86"/>
      <c r="R86"/>
    </row>
    <row r="87" spans="1:18" s="2" customFormat="1" x14ac:dyDescent="0.25">
      <c r="A87"/>
      <c r="B87"/>
      <c r="C87"/>
      <c r="D87"/>
      <c r="E87"/>
      <c r="G87"/>
      <c r="H87"/>
      <c r="I87"/>
      <c r="J87"/>
      <c r="K87"/>
      <c r="L87"/>
      <c r="M87"/>
      <c r="N87"/>
      <c r="O87"/>
      <c r="P87"/>
      <c r="Q87"/>
      <c r="R87"/>
    </row>
    <row r="88" spans="1:18" s="2" customFormat="1" x14ac:dyDescent="0.25">
      <c r="A88"/>
      <c r="B88"/>
      <c r="C88"/>
      <c r="D88"/>
      <c r="E88"/>
      <c r="G88"/>
      <c r="H88"/>
      <c r="I88"/>
      <c r="J88"/>
      <c r="K88"/>
      <c r="L88"/>
      <c r="M88"/>
      <c r="N88"/>
      <c r="O88"/>
      <c r="P88"/>
      <c r="Q88"/>
      <c r="R88"/>
    </row>
    <row r="89" spans="1:18" s="2" customFormat="1" x14ac:dyDescent="0.25">
      <c r="A89"/>
      <c r="B89"/>
      <c r="C89"/>
      <c r="D89"/>
      <c r="E89"/>
      <c r="G89"/>
      <c r="H89"/>
      <c r="I89"/>
      <c r="J89"/>
      <c r="K89"/>
      <c r="L89"/>
      <c r="M89"/>
      <c r="N89"/>
      <c r="O89"/>
      <c r="P89"/>
      <c r="Q89"/>
      <c r="R89"/>
    </row>
    <row r="90" spans="1:18" s="2" customFormat="1" x14ac:dyDescent="0.25">
      <c r="A90"/>
      <c r="B90"/>
      <c r="C90"/>
      <c r="D90"/>
      <c r="E90"/>
      <c r="G90"/>
      <c r="H90"/>
      <c r="I90"/>
      <c r="J90"/>
      <c r="K90"/>
      <c r="L90"/>
      <c r="M90"/>
      <c r="N90"/>
      <c r="O90"/>
      <c r="P90"/>
      <c r="Q90"/>
      <c r="R90"/>
    </row>
    <row r="91" spans="1:18" s="2" customFormat="1" x14ac:dyDescent="0.25">
      <c r="A91"/>
      <c r="B91"/>
      <c r="C91"/>
      <c r="D91"/>
      <c r="E91"/>
      <c r="G91"/>
      <c r="H91"/>
      <c r="I91"/>
      <c r="J91"/>
      <c r="K91"/>
      <c r="L91"/>
      <c r="M91"/>
      <c r="N91"/>
      <c r="O91"/>
      <c r="P91"/>
      <c r="Q91"/>
      <c r="R91"/>
    </row>
    <row r="92" spans="1:18" s="2" customFormat="1" x14ac:dyDescent="0.25">
      <c r="A92"/>
      <c r="B92"/>
      <c r="C92"/>
      <c r="D92"/>
      <c r="E92"/>
      <c r="G92"/>
      <c r="H92"/>
      <c r="I92"/>
      <c r="J92"/>
      <c r="K92"/>
      <c r="L92"/>
      <c r="M92"/>
      <c r="N92"/>
      <c r="O92"/>
      <c r="P92"/>
      <c r="Q92"/>
      <c r="R92"/>
    </row>
    <row r="93" spans="1:18" s="2" customFormat="1" x14ac:dyDescent="0.25">
      <c r="A93"/>
      <c r="B93"/>
      <c r="C93"/>
      <c r="D93"/>
      <c r="E93"/>
      <c r="G93"/>
      <c r="H93"/>
      <c r="I93"/>
      <c r="J93"/>
      <c r="K93"/>
      <c r="L93"/>
      <c r="M93"/>
      <c r="N93"/>
      <c r="O93"/>
      <c r="P93"/>
      <c r="Q93"/>
      <c r="R93"/>
    </row>
    <row r="94" spans="1:18" s="2" customFormat="1" x14ac:dyDescent="0.25">
      <c r="A94"/>
      <c r="B94"/>
      <c r="C94"/>
      <c r="D94"/>
      <c r="E94"/>
      <c r="G94"/>
      <c r="H94"/>
      <c r="I94"/>
      <c r="J94"/>
      <c r="K94"/>
      <c r="L94"/>
      <c r="M94"/>
      <c r="N94"/>
      <c r="O94"/>
      <c r="P94"/>
      <c r="Q94"/>
      <c r="R94"/>
    </row>
    <row r="95" spans="1:18" s="2" customFormat="1" x14ac:dyDescent="0.25">
      <c r="A95"/>
      <c r="B95"/>
      <c r="C95"/>
      <c r="D95"/>
      <c r="E95"/>
      <c r="G95"/>
      <c r="H95"/>
      <c r="I95"/>
      <c r="J95"/>
      <c r="K95"/>
      <c r="L95"/>
      <c r="M95"/>
      <c r="N95"/>
      <c r="O95"/>
      <c r="P95"/>
      <c r="Q95"/>
      <c r="R95"/>
    </row>
    <row r="96" spans="1:18" s="2" customFormat="1" x14ac:dyDescent="0.25">
      <c r="A96"/>
      <c r="B96"/>
      <c r="C96"/>
      <c r="D96"/>
      <c r="E96"/>
      <c r="G96"/>
      <c r="H96"/>
      <c r="I96"/>
      <c r="J96"/>
      <c r="K96"/>
      <c r="L96"/>
      <c r="M96"/>
      <c r="N96"/>
      <c r="O96"/>
      <c r="P96"/>
      <c r="Q96"/>
      <c r="R96"/>
    </row>
    <row r="97" spans="1:18" s="2" customFormat="1" x14ac:dyDescent="0.25">
      <c r="A97"/>
      <c r="B97"/>
      <c r="C97"/>
      <c r="D97"/>
      <c r="E97"/>
      <c r="G97"/>
      <c r="H97"/>
      <c r="I97"/>
      <c r="J97"/>
      <c r="K97"/>
      <c r="L97"/>
      <c r="M97"/>
      <c r="N97"/>
      <c r="O97"/>
      <c r="P97"/>
      <c r="Q97"/>
      <c r="R97"/>
    </row>
    <row r="98" spans="1:18" s="2" customFormat="1" x14ac:dyDescent="0.25">
      <c r="A98"/>
      <c r="B98"/>
      <c r="C98"/>
      <c r="D98"/>
      <c r="E98"/>
      <c r="G98"/>
      <c r="H98"/>
      <c r="I98"/>
      <c r="J98"/>
      <c r="K98"/>
      <c r="L98"/>
      <c r="M98"/>
      <c r="N98"/>
      <c r="O98"/>
      <c r="P98"/>
      <c r="Q98"/>
      <c r="R98"/>
    </row>
    <row r="99" spans="1:18" s="2" customFormat="1" x14ac:dyDescent="0.25">
      <c r="A99"/>
      <c r="B99"/>
      <c r="C99"/>
      <c r="D99"/>
      <c r="E99"/>
      <c r="G99"/>
      <c r="H99"/>
      <c r="I99"/>
      <c r="J99"/>
      <c r="K99"/>
      <c r="L99"/>
      <c r="M99"/>
      <c r="N99"/>
      <c r="O99"/>
      <c r="P99"/>
      <c r="Q99"/>
      <c r="R99"/>
    </row>
    <row r="100" spans="1:18" s="2" customFormat="1" x14ac:dyDescent="0.25">
      <c r="A100"/>
      <c r="B100"/>
      <c r="C100"/>
      <c r="D100"/>
      <c r="E100"/>
      <c r="G100"/>
      <c r="H100"/>
      <c r="I100"/>
      <c r="J100"/>
      <c r="K100"/>
      <c r="L100"/>
      <c r="M100"/>
      <c r="N100"/>
      <c r="O100"/>
      <c r="P100"/>
      <c r="Q100"/>
      <c r="R100"/>
    </row>
    <row r="101" spans="1:18" s="2" customFormat="1" x14ac:dyDescent="0.25">
      <c r="A101"/>
      <c r="B101"/>
      <c r="C101"/>
      <c r="D101"/>
      <c r="E101"/>
      <c r="G101"/>
      <c r="H101"/>
      <c r="I101"/>
      <c r="J101"/>
      <c r="K101"/>
      <c r="L101"/>
      <c r="M101"/>
      <c r="N101"/>
      <c r="O101"/>
      <c r="P101"/>
      <c r="Q101"/>
      <c r="R101"/>
    </row>
    <row r="102" spans="1:18" s="2" customFormat="1" x14ac:dyDescent="0.25">
      <c r="A102"/>
      <c r="B102"/>
      <c r="C102"/>
      <c r="D102"/>
      <c r="E102"/>
      <c r="G102"/>
      <c r="H102"/>
      <c r="I102"/>
      <c r="J102"/>
      <c r="K102"/>
      <c r="L102"/>
      <c r="M102"/>
      <c r="N102"/>
      <c r="O102"/>
      <c r="P102"/>
      <c r="Q102"/>
      <c r="R102"/>
    </row>
    <row r="103" spans="1:18" s="2" customFormat="1" x14ac:dyDescent="0.25">
      <c r="A103"/>
      <c r="B103"/>
      <c r="C103"/>
      <c r="D103"/>
      <c r="E103"/>
      <c r="G103"/>
      <c r="H103"/>
      <c r="I103"/>
      <c r="J103"/>
      <c r="K103"/>
      <c r="L103"/>
      <c r="M103"/>
      <c r="N103"/>
      <c r="O103"/>
      <c r="P103"/>
      <c r="Q103"/>
      <c r="R103"/>
    </row>
    <row r="104" spans="1:18" s="2" customFormat="1" x14ac:dyDescent="0.25">
      <c r="A104"/>
      <c r="B104"/>
      <c r="C104"/>
      <c r="D104"/>
      <c r="E104"/>
      <c r="G104"/>
      <c r="H104"/>
      <c r="I104"/>
      <c r="J104"/>
      <c r="K104"/>
      <c r="L104"/>
      <c r="M104"/>
      <c r="N104"/>
      <c r="O104"/>
      <c r="P104"/>
      <c r="Q104"/>
      <c r="R104"/>
    </row>
    <row r="105" spans="1:18" s="2" customFormat="1" x14ac:dyDescent="0.25">
      <c r="A105"/>
      <c r="B105"/>
      <c r="C105"/>
      <c r="D105"/>
      <c r="E105"/>
      <c r="G105"/>
      <c r="H105"/>
      <c r="I105"/>
      <c r="J105"/>
      <c r="K105"/>
      <c r="L105"/>
      <c r="M105"/>
      <c r="N105"/>
      <c r="O105"/>
      <c r="P105"/>
      <c r="Q105"/>
      <c r="R105"/>
    </row>
    <row r="106" spans="1:18" s="2" customFormat="1" x14ac:dyDescent="0.25">
      <c r="A106"/>
      <c r="B106"/>
      <c r="C106"/>
      <c r="D106"/>
      <c r="E106"/>
      <c r="G106"/>
      <c r="H106"/>
      <c r="I106"/>
      <c r="J106"/>
      <c r="K106"/>
      <c r="L106"/>
      <c r="M106"/>
      <c r="N106"/>
      <c r="O106"/>
      <c r="P106"/>
      <c r="Q106"/>
      <c r="R106"/>
    </row>
    <row r="107" spans="1:18" s="2" customFormat="1" x14ac:dyDescent="0.25">
      <c r="A107"/>
      <c r="B107"/>
      <c r="C107"/>
      <c r="D107"/>
      <c r="E107"/>
      <c r="G107"/>
      <c r="H107"/>
      <c r="I107"/>
      <c r="J107"/>
      <c r="K107"/>
      <c r="L107"/>
      <c r="M107"/>
      <c r="N107"/>
      <c r="O107"/>
      <c r="P107"/>
      <c r="Q107"/>
      <c r="R107"/>
    </row>
    <row r="108" spans="1:18" s="2" customFormat="1" x14ac:dyDescent="0.25">
      <c r="A108"/>
      <c r="B108"/>
      <c r="C108"/>
      <c r="D108"/>
      <c r="E108"/>
      <c r="G108"/>
      <c r="H108"/>
      <c r="I108"/>
      <c r="J108"/>
      <c r="K108"/>
      <c r="L108"/>
      <c r="M108"/>
      <c r="N108"/>
      <c r="O108"/>
      <c r="P108"/>
      <c r="Q108"/>
      <c r="R108"/>
    </row>
    <row r="109" spans="1:18" s="2" customFormat="1" x14ac:dyDescent="0.25">
      <c r="A109"/>
      <c r="B109"/>
      <c r="C109"/>
      <c r="D109"/>
      <c r="E109"/>
      <c r="G109"/>
      <c r="H109"/>
      <c r="I109"/>
      <c r="J109"/>
      <c r="K109"/>
      <c r="L109"/>
      <c r="M109"/>
      <c r="N109"/>
      <c r="O109"/>
      <c r="P109"/>
      <c r="Q109"/>
      <c r="R109"/>
    </row>
    <row r="110" spans="1:18" s="2" customFormat="1" x14ac:dyDescent="0.25">
      <c r="A110"/>
      <c r="B110"/>
      <c r="C110"/>
      <c r="D110"/>
      <c r="E110"/>
      <c r="G110"/>
      <c r="H110"/>
      <c r="I110"/>
      <c r="J110"/>
      <c r="K110"/>
      <c r="L110"/>
      <c r="M110"/>
      <c r="N110"/>
      <c r="O110"/>
      <c r="P110"/>
      <c r="Q110"/>
      <c r="R110"/>
    </row>
    <row r="111" spans="1:18" s="2" customFormat="1" x14ac:dyDescent="0.25">
      <c r="A111"/>
      <c r="B111"/>
      <c r="C111"/>
      <c r="D111"/>
      <c r="E111"/>
      <c r="G111"/>
      <c r="H111"/>
      <c r="I111"/>
      <c r="J111"/>
      <c r="K111"/>
      <c r="L111"/>
      <c r="M111"/>
      <c r="N111"/>
      <c r="O111"/>
      <c r="P111"/>
      <c r="Q111"/>
      <c r="R111"/>
    </row>
    <row r="112" spans="1:18" s="2" customFormat="1" x14ac:dyDescent="0.25">
      <c r="A112"/>
      <c r="B112"/>
      <c r="C112"/>
      <c r="D112"/>
      <c r="E112"/>
      <c r="G112"/>
      <c r="H112"/>
      <c r="I112"/>
      <c r="J112"/>
      <c r="K112"/>
      <c r="L112"/>
      <c r="M112"/>
      <c r="N112"/>
      <c r="O112"/>
      <c r="P112"/>
      <c r="Q112"/>
      <c r="R112"/>
    </row>
    <row r="113" spans="1:18" s="2" customFormat="1" x14ac:dyDescent="0.25">
      <c r="A113"/>
      <c r="B113"/>
      <c r="C113"/>
      <c r="D113"/>
      <c r="E113"/>
      <c r="G113"/>
      <c r="H113"/>
      <c r="I113"/>
      <c r="J113"/>
      <c r="K113"/>
      <c r="L113"/>
      <c r="M113"/>
      <c r="N113"/>
      <c r="O113"/>
      <c r="P113"/>
      <c r="Q113"/>
      <c r="R113"/>
    </row>
    <row r="114" spans="1:18" s="2" customFormat="1" x14ac:dyDescent="0.25">
      <c r="A114"/>
      <c r="B114"/>
      <c r="C114"/>
      <c r="D114"/>
      <c r="E114"/>
      <c r="G114"/>
      <c r="H114"/>
      <c r="I114"/>
      <c r="J114"/>
      <c r="K114"/>
      <c r="L114"/>
      <c r="M114"/>
      <c r="N114"/>
      <c r="O114"/>
      <c r="P114"/>
      <c r="Q114"/>
      <c r="R114"/>
    </row>
    <row r="115" spans="1:18" s="2" customFormat="1" x14ac:dyDescent="0.25">
      <c r="A115"/>
      <c r="B115"/>
      <c r="C115"/>
      <c r="D115"/>
      <c r="E115"/>
      <c r="G115"/>
      <c r="H115"/>
      <c r="I115"/>
      <c r="J115"/>
      <c r="K115"/>
      <c r="L115"/>
      <c r="M115"/>
      <c r="N115"/>
      <c r="O115"/>
      <c r="P115"/>
      <c r="Q115"/>
      <c r="R115"/>
    </row>
    <row r="116" spans="1:18" s="2" customFormat="1" x14ac:dyDescent="0.25">
      <c r="A116"/>
      <c r="B116"/>
      <c r="C116"/>
      <c r="D116"/>
      <c r="E116"/>
      <c r="G116"/>
      <c r="H116"/>
      <c r="I116"/>
      <c r="J116"/>
      <c r="K116"/>
      <c r="L116"/>
      <c r="M116"/>
      <c r="N116"/>
      <c r="O116"/>
      <c r="P116"/>
      <c r="Q116"/>
      <c r="R116"/>
    </row>
    <row r="117" spans="1:18" s="2" customFormat="1" x14ac:dyDescent="0.25">
      <c r="A117"/>
      <c r="B117"/>
      <c r="C117"/>
      <c r="D117"/>
      <c r="E117"/>
      <c r="G117"/>
      <c r="H117"/>
      <c r="I117"/>
      <c r="J117"/>
      <c r="K117"/>
      <c r="L117"/>
      <c r="M117"/>
      <c r="N117"/>
      <c r="O117"/>
      <c r="P117"/>
      <c r="Q117"/>
      <c r="R117"/>
    </row>
    <row r="118" spans="1:18" s="2" customFormat="1" x14ac:dyDescent="0.25">
      <c r="A118"/>
      <c r="B118"/>
      <c r="C118"/>
      <c r="D118"/>
      <c r="E118"/>
      <c r="G118"/>
      <c r="H118"/>
      <c r="I118"/>
      <c r="J118"/>
      <c r="K118"/>
      <c r="L118"/>
      <c r="M118"/>
      <c r="N118"/>
      <c r="O118"/>
      <c r="P118"/>
      <c r="Q118"/>
      <c r="R118"/>
    </row>
    <row r="119" spans="1:18" s="2" customFormat="1" x14ac:dyDescent="0.25">
      <c r="A119"/>
      <c r="B119"/>
      <c r="C119"/>
      <c r="D119"/>
      <c r="E119"/>
      <c r="G119"/>
      <c r="H119"/>
      <c r="I119"/>
      <c r="J119"/>
      <c r="K119"/>
      <c r="L119"/>
      <c r="M119"/>
      <c r="N119"/>
      <c r="O119"/>
      <c r="P119"/>
      <c r="Q119"/>
      <c r="R119"/>
    </row>
    <row r="120" spans="1:18" s="2" customFormat="1" x14ac:dyDescent="0.25">
      <c r="A120"/>
      <c r="B120"/>
      <c r="C120"/>
      <c r="D120"/>
      <c r="E120"/>
      <c r="G120"/>
      <c r="H120"/>
      <c r="I120"/>
      <c r="J120"/>
      <c r="K120"/>
      <c r="L120"/>
      <c r="M120"/>
      <c r="N120"/>
      <c r="O120"/>
      <c r="P120"/>
      <c r="Q120"/>
      <c r="R120"/>
    </row>
    <row r="121" spans="1:18" s="2" customFormat="1" x14ac:dyDescent="0.25">
      <c r="A121"/>
      <c r="B121"/>
      <c r="C121"/>
      <c r="D121"/>
      <c r="E121"/>
      <c r="G121"/>
      <c r="H121"/>
      <c r="I121"/>
      <c r="J121"/>
      <c r="K121"/>
      <c r="L121"/>
      <c r="M121"/>
      <c r="N121"/>
      <c r="O121"/>
      <c r="P121"/>
      <c r="Q121"/>
      <c r="R121"/>
    </row>
    <row r="122" spans="1:18" s="2" customFormat="1" x14ac:dyDescent="0.25">
      <c r="A122"/>
      <c r="B122"/>
      <c r="C122"/>
      <c r="D122"/>
      <c r="E122"/>
      <c r="G122"/>
      <c r="H122"/>
      <c r="I122"/>
      <c r="J122"/>
      <c r="K122"/>
      <c r="L122"/>
      <c r="M122"/>
      <c r="N122"/>
      <c r="O122"/>
      <c r="P122"/>
      <c r="Q122"/>
      <c r="R122"/>
    </row>
    <row r="123" spans="1:18" s="2" customFormat="1" x14ac:dyDescent="0.25">
      <c r="A123"/>
      <c r="B123"/>
      <c r="C123"/>
      <c r="D123"/>
      <c r="E123"/>
      <c r="G123"/>
      <c r="H123"/>
      <c r="I123"/>
      <c r="J123"/>
      <c r="K123"/>
      <c r="L123"/>
      <c r="M123"/>
      <c r="N123"/>
      <c r="O123"/>
      <c r="P123"/>
      <c r="Q123"/>
      <c r="R123"/>
    </row>
    <row r="124" spans="1:18" s="2" customFormat="1" x14ac:dyDescent="0.25">
      <c r="A124"/>
      <c r="B124"/>
      <c r="C124"/>
      <c r="D124"/>
      <c r="E124"/>
      <c r="G124"/>
      <c r="H124"/>
      <c r="I124"/>
      <c r="J124"/>
      <c r="K124"/>
      <c r="L124"/>
      <c r="M124"/>
      <c r="N124"/>
      <c r="O124"/>
      <c r="P124"/>
      <c r="Q124"/>
      <c r="R124"/>
    </row>
    <row r="125" spans="1:18" s="2" customFormat="1" x14ac:dyDescent="0.25">
      <c r="A125"/>
      <c r="B125"/>
      <c r="C125"/>
      <c r="D125"/>
      <c r="E125"/>
      <c r="G125"/>
      <c r="H125"/>
      <c r="I125"/>
      <c r="J125"/>
      <c r="K125"/>
      <c r="L125"/>
      <c r="M125"/>
      <c r="N125"/>
      <c r="O125"/>
      <c r="P125"/>
      <c r="Q125"/>
      <c r="R125"/>
    </row>
    <row r="126" spans="1:18" s="2" customFormat="1" x14ac:dyDescent="0.25">
      <c r="A126"/>
      <c r="B126"/>
      <c r="C126"/>
      <c r="D126"/>
      <c r="E126"/>
      <c r="G126"/>
      <c r="H126"/>
      <c r="I126"/>
      <c r="J126"/>
      <c r="K126"/>
      <c r="L126"/>
      <c r="M126"/>
      <c r="N126"/>
      <c r="O126"/>
      <c r="P126"/>
      <c r="Q126"/>
      <c r="R126"/>
    </row>
    <row r="127" spans="1:18" s="2" customFormat="1" x14ac:dyDescent="0.25">
      <c r="A127"/>
      <c r="B127"/>
      <c r="C127"/>
      <c r="D127"/>
      <c r="E127"/>
      <c r="G127"/>
      <c r="H127"/>
      <c r="I127"/>
      <c r="J127"/>
      <c r="K127"/>
      <c r="L127"/>
      <c r="M127"/>
      <c r="N127"/>
      <c r="O127"/>
      <c r="P127"/>
      <c r="Q127"/>
      <c r="R127"/>
    </row>
    <row r="128" spans="1:18" s="2" customFormat="1" x14ac:dyDescent="0.25">
      <c r="A128"/>
      <c r="B128"/>
      <c r="C128"/>
      <c r="D128"/>
      <c r="E128"/>
      <c r="G128"/>
      <c r="H128"/>
      <c r="I128"/>
      <c r="J128"/>
      <c r="K128"/>
      <c r="L128"/>
      <c r="M128"/>
      <c r="N128"/>
      <c r="O128"/>
      <c r="P128"/>
      <c r="Q128"/>
      <c r="R128"/>
    </row>
    <row r="129" spans="1:18" s="2" customFormat="1" x14ac:dyDescent="0.25">
      <c r="A129"/>
      <c r="B129"/>
      <c r="C129"/>
      <c r="D129"/>
      <c r="E129"/>
      <c r="G129"/>
      <c r="H129"/>
      <c r="I129"/>
      <c r="J129"/>
      <c r="K129"/>
      <c r="L129"/>
      <c r="M129"/>
      <c r="N129"/>
      <c r="O129"/>
      <c r="P129"/>
      <c r="Q129"/>
      <c r="R129"/>
    </row>
    <row r="130" spans="1:18" s="2" customFormat="1" x14ac:dyDescent="0.25">
      <c r="A130"/>
      <c r="B130"/>
      <c r="C130"/>
      <c r="D130"/>
      <c r="E130"/>
      <c r="G130"/>
      <c r="H130"/>
      <c r="I130"/>
      <c r="J130"/>
      <c r="K130"/>
      <c r="L130"/>
      <c r="M130"/>
      <c r="N130"/>
      <c r="O130"/>
      <c r="P130"/>
      <c r="Q130"/>
      <c r="R130"/>
    </row>
    <row r="131" spans="1:18" s="2" customFormat="1" x14ac:dyDescent="0.25">
      <c r="A131"/>
      <c r="B131"/>
      <c r="C131"/>
      <c r="D131"/>
      <c r="E131"/>
      <c r="G131"/>
      <c r="H131"/>
      <c r="I131"/>
      <c r="J131"/>
      <c r="K131"/>
      <c r="L131"/>
      <c r="M131"/>
      <c r="N131"/>
      <c r="O131"/>
      <c r="P131"/>
      <c r="Q131"/>
      <c r="R131"/>
    </row>
    <row r="132" spans="1:18" s="2" customFormat="1" x14ac:dyDescent="0.25">
      <c r="A132"/>
      <c r="B132"/>
      <c r="C132"/>
      <c r="D132"/>
      <c r="E132"/>
      <c r="G132"/>
      <c r="H132"/>
      <c r="I132"/>
      <c r="J132"/>
      <c r="K132"/>
      <c r="L132"/>
      <c r="M132"/>
      <c r="N132"/>
      <c r="O132"/>
      <c r="P132"/>
      <c r="Q132"/>
      <c r="R132"/>
    </row>
    <row r="133" spans="1:18" s="2" customFormat="1" x14ac:dyDescent="0.25">
      <c r="A133"/>
      <c r="B133"/>
      <c r="C133"/>
      <c r="D133"/>
      <c r="E133"/>
      <c r="G133"/>
      <c r="H133"/>
      <c r="I133"/>
      <c r="J133"/>
      <c r="K133"/>
      <c r="L133"/>
      <c r="M133"/>
      <c r="N133"/>
      <c r="O133"/>
      <c r="P133"/>
      <c r="Q133"/>
      <c r="R133"/>
    </row>
    <row r="134" spans="1:18" s="2" customFormat="1" x14ac:dyDescent="0.25">
      <c r="A134"/>
      <c r="B134"/>
      <c r="C134"/>
      <c r="D134"/>
      <c r="E134"/>
      <c r="G134"/>
      <c r="H134"/>
      <c r="I134"/>
      <c r="J134"/>
      <c r="K134"/>
      <c r="L134"/>
      <c r="M134"/>
      <c r="N134"/>
      <c r="O134"/>
      <c r="P134"/>
      <c r="Q134"/>
      <c r="R134"/>
    </row>
    <row r="135" spans="1:18" s="2" customFormat="1" x14ac:dyDescent="0.25">
      <c r="A135"/>
      <c r="B135"/>
      <c r="C135"/>
      <c r="D135"/>
      <c r="E135"/>
      <c r="G135"/>
      <c r="H135"/>
      <c r="I135"/>
      <c r="J135"/>
      <c r="K135"/>
      <c r="L135"/>
      <c r="M135"/>
      <c r="N135"/>
      <c r="O135"/>
      <c r="P135"/>
      <c r="Q135"/>
      <c r="R135"/>
    </row>
    <row r="136" spans="1:18" s="2" customFormat="1" x14ac:dyDescent="0.25">
      <c r="A136"/>
      <c r="B136"/>
      <c r="C136"/>
      <c r="D136"/>
      <c r="E136"/>
      <c r="G136"/>
      <c r="H136"/>
      <c r="I136"/>
      <c r="J136"/>
      <c r="K136"/>
      <c r="L136"/>
      <c r="M136"/>
      <c r="N136"/>
      <c r="O136"/>
      <c r="P136"/>
      <c r="Q136"/>
      <c r="R136"/>
    </row>
    <row r="137" spans="1:18" s="2" customFormat="1" x14ac:dyDescent="0.25">
      <c r="A137"/>
      <c r="B137"/>
      <c r="C137"/>
      <c r="D137"/>
      <c r="E137"/>
      <c r="G137"/>
      <c r="H137"/>
      <c r="I137"/>
      <c r="J137"/>
      <c r="K137"/>
      <c r="L137"/>
      <c r="M137"/>
      <c r="N137"/>
      <c r="O137"/>
      <c r="P137"/>
      <c r="Q137"/>
      <c r="R137"/>
    </row>
    <row r="138" spans="1:18" s="2" customFormat="1" x14ac:dyDescent="0.25">
      <c r="A138"/>
      <c r="B138"/>
      <c r="C138"/>
      <c r="D138"/>
      <c r="E138"/>
      <c r="G138"/>
      <c r="H138"/>
      <c r="I138"/>
      <c r="J138"/>
      <c r="K138"/>
      <c r="L138"/>
      <c r="M138"/>
      <c r="N138"/>
      <c r="O138"/>
      <c r="P138"/>
      <c r="Q138"/>
      <c r="R138"/>
    </row>
    <row r="139" spans="1:18" s="2" customFormat="1" x14ac:dyDescent="0.25">
      <c r="A139"/>
      <c r="B139"/>
      <c r="C139"/>
      <c r="D139"/>
      <c r="E139"/>
      <c r="G139"/>
      <c r="H139"/>
      <c r="I139"/>
      <c r="J139"/>
      <c r="K139"/>
      <c r="L139"/>
      <c r="M139"/>
      <c r="N139"/>
      <c r="O139"/>
      <c r="P139"/>
      <c r="Q139"/>
      <c r="R139"/>
    </row>
    <row r="140" spans="1:18" s="2" customFormat="1" x14ac:dyDescent="0.25">
      <c r="A140"/>
      <c r="B140"/>
      <c r="C140"/>
      <c r="D140"/>
      <c r="E140"/>
      <c r="G140"/>
      <c r="H140"/>
      <c r="I140"/>
      <c r="J140"/>
      <c r="K140"/>
      <c r="L140"/>
      <c r="M140"/>
      <c r="N140"/>
      <c r="O140"/>
      <c r="P140"/>
      <c r="Q140"/>
      <c r="R140"/>
    </row>
    <row r="141" spans="1:18" s="2" customFormat="1" x14ac:dyDescent="0.25">
      <c r="A141"/>
      <c r="B141"/>
      <c r="C141"/>
      <c r="D141"/>
      <c r="E141"/>
      <c r="G141"/>
      <c r="H141"/>
      <c r="I141"/>
      <c r="J141"/>
      <c r="K141"/>
      <c r="L141"/>
      <c r="M141"/>
      <c r="N141"/>
      <c r="O141"/>
      <c r="P141"/>
      <c r="Q141"/>
      <c r="R141"/>
    </row>
    <row r="142" spans="1:18" s="2" customFormat="1" x14ac:dyDescent="0.25">
      <c r="A142"/>
      <c r="B142"/>
      <c r="C142"/>
      <c r="D142"/>
      <c r="E142"/>
      <c r="G142"/>
      <c r="H142"/>
      <c r="I142"/>
      <c r="J142"/>
      <c r="K142"/>
      <c r="L142"/>
      <c r="M142"/>
      <c r="N142"/>
      <c r="O142"/>
      <c r="P142"/>
      <c r="Q142"/>
      <c r="R142"/>
    </row>
    <row r="143" spans="1:18" s="2" customFormat="1" x14ac:dyDescent="0.25">
      <c r="A143"/>
      <c r="B143"/>
      <c r="C143"/>
      <c r="D143"/>
      <c r="E143"/>
      <c r="G143"/>
      <c r="H143"/>
      <c r="I143"/>
      <c r="J143"/>
      <c r="K143"/>
      <c r="L143"/>
      <c r="M143"/>
      <c r="N143"/>
      <c r="O143"/>
      <c r="P143"/>
      <c r="Q143"/>
      <c r="R143"/>
    </row>
    <row r="144" spans="1:18" s="2" customFormat="1" x14ac:dyDescent="0.25">
      <c r="A144"/>
      <c r="B144"/>
      <c r="C144"/>
      <c r="D144"/>
      <c r="E144"/>
      <c r="G144"/>
      <c r="H144"/>
      <c r="I144"/>
      <c r="J144"/>
      <c r="K144"/>
      <c r="L144"/>
      <c r="M144"/>
      <c r="N144"/>
      <c r="O144"/>
      <c r="P144"/>
      <c r="Q144"/>
      <c r="R144"/>
    </row>
    <row r="145" spans="1:18" s="2" customFormat="1" x14ac:dyDescent="0.25">
      <c r="A145"/>
      <c r="B145"/>
      <c r="C145"/>
      <c r="D145"/>
      <c r="E145"/>
      <c r="G145"/>
      <c r="H145"/>
      <c r="I145"/>
      <c r="J145"/>
      <c r="K145"/>
      <c r="L145"/>
      <c r="M145"/>
      <c r="N145"/>
      <c r="O145"/>
      <c r="P145"/>
      <c r="Q145"/>
      <c r="R145"/>
    </row>
    <row r="146" spans="1:18" s="2" customFormat="1" x14ac:dyDescent="0.25">
      <c r="A146"/>
      <c r="B146"/>
      <c r="C146"/>
      <c r="D146"/>
      <c r="E146"/>
      <c r="G146"/>
      <c r="H146"/>
      <c r="I146"/>
      <c r="J146"/>
      <c r="K146"/>
      <c r="L146"/>
      <c r="M146"/>
      <c r="N146"/>
      <c r="O146"/>
      <c r="P146"/>
      <c r="Q146"/>
      <c r="R146"/>
    </row>
    <row r="147" spans="1:18" s="2" customFormat="1" x14ac:dyDescent="0.25">
      <c r="A147"/>
      <c r="B147"/>
      <c r="C147"/>
      <c r="D147"/>
      <c r="E147"/>
      <c r="G147"/>
      <c r="H147"/>
      <c r="I147"/>
      <c r="J147"/>
      <c r="K147"/>
      <c r="L147"/>
      <c r="M147"/>
      <c r="N147"/>
      <c r="O147"/>
      <c r="P147"/>
      <c r="Q147"/>
      <c r="R147"/>
    </row>
    <row r="148" spans="1:18" s="2" customFormat="1" x14ac:dyDescent="0.25">
      <c r="A148"/>
      <c r="B148"/>
      <c r="C148"/>
      <c r="D148"/>
      <c r="E148"/>
      <c r="G148"/>
      <c r="H148"/>
      <c r="I148"/>
      <c r="J148"/>
      <c r="K148"/>
      <c r="L148"/>
      <c r="M148"/>
      <c r="N148"/>
      <c r="O148"/>
      <c r="P148"/>
      <c r="Q148"/>
      <c r="R148"/>
    </row>
    <row r="149" spans="1:18" s="2" customFormat="1" x14ac:dyDescent="0.25">
      <c r="A149"/>
      <c r="B149"/>
      <c r="C149"/>
      <c r="D149"/>
      <c r="E149"/>
      <c r="G149"/>
      <c r="H149"/>
      <c r="I149"/>
      <c r="J149"/>
      <c r="K149"/>
      <c r="L149"/>
      <c r="M149"/>
      <c r="N149"/>
      <c r="O149"/>
      <c r="P149"/>
      <c r="Q149"/>
      <c r="R149"/>
    </row>
    <row r="150" spans="1:18" s="2" customFormat="1" x14ac:dyDescent="0.25">
      <c r="A150"/>
      <c r="B150"/>
      <c r="C150"/>
      <c r="D150"/>
      <c r="E150"/>
      <c r="G150"/>
      <c r="H150"/>
      <c r="I150"/>
      <c r="J150"/>
      <c r="K150"/>
      <c r="L150"/>
      <c r="M150"/>
      <c r="N150"/>
      <c r="O150"/>
      <c r="P150"/>
      <c r="Q150"/>
      <c r="R150"/>
    </row>
    <row r="151" spans="1:18" s="2" customFormat="1" x14ac:dyDescent="0.25">
      <c r="A151"/>
      <c r="B151"/>
      <c r="C151"/>
      <c r="D151"/>
      <c r="E151"/>
      <c r="G151"/>
      <c r="H151"/>
      <c r="I151"/>
      <c r="J151"/>
      <c r="K151"/>
      <c r="L151"/>
      <c r="M151"/>
      <c r="N151"/>
      <c r="O151"/>
      <c r="P151"/>
      <c r="Q151"/>
      <c r="R151"/>
    </row>
    <row r="152" spans="1:18" s="2" customFormat="1" x14ac:dyDescent="0.25">
      <c r="A152"/>
      <c r="B152"/>
      <c r="C152"/>
      <c r="D152"/>
      <c r="E152"/>
      <c r="G152"/>
      <c r="H152"/>
      <c r="I152"/>
      <c r="J152"/>
      <c r="K152"/>
      <c r="L152"/>
      <c r="M152"/>
      <c r="N152"/>
      <c r="O152"/>
      <c r="P152"/>
      <c r="Q152"/>
      <c r="R152"/>
    </row>
    <row r="153" spans="1:18" s="2" customFormat="1" x14ac:dyDescent="0.25">
      <c r="A153"/>
      <c r="B153"/>
      <c r="C153"/>
      <c r="D153"/>
      <c r="E153"/>
      <c r="G153"/>
      <c r="H153"/>
      <c r="I153"/>
      <c r="J153"/>
      <c r="K153"/>
      <c r="L153"/>
      <c r="M153"/>
      <c r="N153"/>
      <c r="O153"/>
      <c r="P153"/>
      <c r="Q153"/>
      <c r="R153"/>
    </row>
    <row r="154" spans="1:18" s="2" customFormat="1" x14ac:dyDescent="0.25">
      <c r="A154"/>
      <c r="B154"/>
      <c r="C154"/>
      <c r="D154"/>
      <c r="E154"/>
      <c r="G154"/>
      <c r="H154"/>
      <c r="I154"/>
      <c r="J154"/>
      <c r="K154"/>
      <c r="L154"/>
      <c r="M154"/>
      <c r="N154"/>
      <c r="O154"/>
      <c r="P154"/>
      <c r="Q154"/>
      <c r="R154"/>
    </row>
    <row r="155" spans="1:18" s="2" customFormat="1" x14ac:dyDescent="0.25">
      <c r="A155"/>
      <c r="B155"/>
      <c r="C155"/>
      <c r="D155"/>
      <c r="E155"/>
      <c r="G155"/>
      <c r="H155"/>
      <c r="I155"/>
      <c r="J155"/>
      <c r="K155"/>
      <c r="L155"/>
      <c r="M155"/>
      <c r="N155"/>
      <c r="O155"/>
      <c r="P155"/>
      <c r="Q155"/>
      <c r="R155"/>
    </row>
    <row r="156" spans="1:18" s="2" customFormat="1" x14ac:dyDescent="0.25">
      <c r="A156"/>
      <c r="B156"/>
      <c r="C156"/>
      <c r="D156"/>
      <c r="E156"/>
      <c r="G156"/>
      <c r="H156"/>
      <c r="I156"/>
      <c r="J156"/>
      <c r="K156"/>
      <c r="L156"/>
      <c r="M156"/>
      <c r="N156"/>
      <c r="O156"/>
      <c r="P156"/>
      <c r="Q156"/>
      <c r="R156"/>
    </row>
    <row r="157" spans="1:18" s="2" customFormat="1" x14ac:dyDescent="0.25">
      <c r="A157"/>
      <c r="B157"/>
      <c r="C157"/>
      <c r="D157"/>
      <c r="E157"/>
      <c r="G157"/>
      <c r="H157"/>
      <c r="I157"/>
      <c r="J157"/>
      <c r="K157"/>
      <c r="L157"/>
      <c r="M157"/>
      <c r="N157"/>
      <c r="O157"/>
      <c r="P157"/>
      <c r="Q157"/>
      <c r="R157"/>
    </row>
    <row r="158" spans="1:18" s="2" customFormat="1" x14ac:dyDescent="0.25">
      <c r="A158"/>
      <c r="B158"/>
      <c r="C158"/>
      <c r="D158"/>
      <c r="E158"/>
      <c r="G158"/>
      <c r="H158"/>
      <c r="I158"/>
      <c r="J158"/>
      <c r="K158"/>
      <c r="L158"/>
      <c r="M158"/>
      <c r="N158"/>
      <c r="O158"/>
      <c r="P158"/>
      <c r="Q158"/>
      <c r="R158"/>
    </row>
    <row r="159" spans="1:18" s="2" customFormat="1" x14ac:dyDescent="0.25">
      <c r="A159"/>
      <c r="B159"/>
      <c r="C159"/>
      <c r="D159"/>
      <c r="E159"/>
      <c r="G159"/>
      <c r="H159"/>
      <c r="I159"/>
      <c r="J159"/>
      <c r="K159"/>
      <c r="L159"/>
      <c r="M159"/>
      <c r="N159"/>
      <c r="O159"/>
      <c r="P159"/>
      <c r="Q159"/>
      <c r="R159"/>
    </row>
    <row r="160" spans="1:18" s="2" customFormat="1" x14ac:dyDescent="0.25">
      <c r="A160"/>
      <c r="B160"/>
      <c r="C160"/>
      <c r="D160"/>
      <c r="E160"/>
      <c r="G160"/>
      <c r="H160"/>
      <c r="I160"/>
      <c r="J160"/>
      <c r="K160"/>
      <c r="L160"/>
      <c r="M160"/>
      <c r="N160"/>
      <c r="O160"/>
      <c r="P160"/>
      <c r="Q160"/>
      <c r="R160"/>
    </row>
    <row r="161" spans="1:18" s="2" customFormat="1" x14ac:dyDescent="0.25">
      <c r="A161"/>
      <c r="B161"/>
      <c r="C161"/>
      <c r="D161"/>
      <c r="E161"/>
      <c r="G161"/>
      <c r="H161"/>
      <c r="I161"/>
      <c r="J161"/>
      <c r="K161"/>
      <c r="L161"/>
      <c r="M161"/>
      <c r="N161"/>
      <c r="O161"/>
      <c r="P161"/>
      <c r="Q161"/>
      <c r="R161"/>
    </row>
    <row r="162" spans="1:18" s="2" customFormat="1" x14ac:dyDescent="0.25">
      <c r="A162"/>
      <c r="B162"/>
      <c r="C162"/>
      <c r="D162"/>
      <c r="E162"/>
      <c r="G162"/>
      <c r="H162"/>
      <c r="I162"/>
      <c r="J162"/>
      <c r="K162"/>
      <c r="L162"/>
      <c r="M162"/>
      <c r="N162"/>
      <c r="O162"/>
      <c r="P162"/>
      <c r="Q162"/>
      <c r="R162"/>
    </row>
    <row r="163" spans="1:18" s="2" customFormat="1" x14ac:dyDescent="0.25">
      <c r="A163"/>
      <c r="B163"/>
      <c r="C163"/>
      <c r="D163"/>
      <c r="E163"/>
      <c r="G163"/>
      <c r="H163"/>
      <c r="I163"/>
      <c r="J163"/>
      <c r="K163"/>
      <c r="L163"/>
      <c r="M163"/>
      <c r="N163"/>
      <c r="O163"/>
      <c r="P163"/>
      <c r="Q163"/>
      <c r="R163"/>
    </row>
    <row r="164" spans="1:18" s="2" customFormat="1" x14ac:dyDescent="0.25">
      <c r="A164"/>
      <c r="B164"/>
      <c r="C164"/>
      <c r="D164"/>
      <c r="E164"/>
      <c r="G164"/>
      <c r="H164"/>
      <c r="I164"/>
      <c r="J164"/>
      <c r="K164"/>
      <c r="L164"/>
      <c r="M164"/>
      <c r="N164"/>
      <c r="O164"/>
      <c r="P164"/>
      <c r="Q164"/>
      <c r="R164"/>
    </row>
    <row r="165" spans="1:18" s="2" customFormat="1" x14ac:dyDescent="0.25">
      <c r="A165"/>
      <c r="B165"/>
      <c r="C165"/>
      <c r="D165"/>
      <c r="E165"/>
      <c r="G165"/>
      <c r="H165"/>
      <c r="I165"/>
      <c r="J165"/>
      <c r="K165"/>
      <c r="L165"/>
      <c r="M165"/>
      <c r="N165"/>
      <c r="O165"/>
      <c r="P165"/>
      <c r="Q165"/>
      <c r="R165"/>
    </row>
    <row r="166" spans="1:18" s="2" customFormat="1" x14ac:dyDescent="0.25">
      <c r="A166"/>
      <c r="B166"/>
      <c r="C166"/>
      <c r="D166"/>
      <c r="E166"/>
      <c r="G166"/>
      <c r="H166"/>
      <c r="I166"/>
      <c r="J166"/>
      <c r="K166"/>
      <c r="L166"/>
      <c r="M166"/>
      <c r="N166"/>
      <c r="O166"/>
      <c r="P166"/>
      <c r="Q166"/>
      <c r="R166"/>
    </row>
    <row r="167" spans="1:18" s="2" customFormat="1" x14ac:dyDescent="0.25">
      <c r="A167"/>
      <c r="B167"/>
      <c r="C167"/>
      <c r="D167"/>
      <c r="E167"/>
      <c r="G167"/>
      <c r="H167"/>
      <c r="I167"/>
      <c r="J167"/>
      <c r="K167"/>
      <c r="L167"/>
      <c r="M167"/>
      <c r="N167"/>
      <c r="O167"/>
      <c r="P167"/>
      <c r="Q167"/>
      <c r="R167"/>
    </row>
    <row r="168" spans="1:18" s="2" customFormat="1" x14ac:dyDescent="0.25">
      <c r="A168"/>
      <c r="B168"/>
      <c r="C168"/>
      <c r="D168"/>
      <c r="E168"/>
      <c r="G168"/>
      <c r="H168"/>
      <c r="I168"/>
      <c r="J168"/>
      <c r="K168"/>
      <c r="L168"/>
      <c r="M168"/>
      <c r="N168"/>
      <c r="O168"/>
      <c r="P168"/>
      <c r="Q168"/>
      <c r="R168"/>
    </row>
    <row r="169" spans="1:18" s="2" customFormat="1" x14ac:dyDescent="0.25">
      <c r="A169"/>
      <c r="B169"/>
      <c r="C169"/>
      <c r="D169"/>
      <c r="E169"/>
      <c r="G169"/>
      <c r="H169"/>
      <c r="I169"/>
      <c r="J169"/>
      <c r="K169"/>
      <c r="L169"/>
      <c r="M169"/>
      <c r="N169"/>
      <c r="O169"/>
      <c r="P169"/>
      <c r="Q169"/>
      <c r="R169"/>
    </row>
    <row r="170" spans="1:18" s="2" customFormat="1" x14ac:dyDescent="0.25">
      <c r="A170"/>
      <c r="B170"/>
      <c r="C170"/>
      <c r="D170"/>
      <c r="E170"/>
      <c r="G170"/>
      <c r="H170"/>
      <c r="I170"/>
      <c r="J170"/>
      <c r="K170"/>
      <c r="L170"/>
      <c r="M170"/>
      <c r="N170"/>
      <c r="O170"/>
      <c r="P170"/>
      <c r="Q170"/>
      <c r="R170"/>
    </row>
    <row r="171" spans="1:18" s="2" customFormat="1" x14ac:dyDescent="0.25">
      <c r="A171"/>
      <c r="B171"/>
      <c r="C171"/>
      <c r="D171"/>
      <c r="E171"/>
      <c r="G171"/>
      <c r="H171"/>
      <c r="I171"/>
      <c r="J171"/>
      <c r="K171"/>
      <c r="L171"/>
      <c r="M171"/>
      <c r="N171"/>
      <c r="O171"/>
      <c r="P171"/>
      <c r="Q171"/>
      <c r="R171"/>
    </row>
    <row r="172" spans="1:18" s="2" customFormat="1" x14ac:dyDescent="0.25">
      <c r="A172"/>
      <c r="B172"/>
      <c r="C172"/>
      <c r="D172"/>
      <c r="E172"/>
      <c r="G172"/>
      <c r="H172"/>
      <c r="I172"/>
      <c r="J172"/>
      <c r="K172"/>
      <c r="L172"/>
      <c r="M172"/>
      <c r="N172"/>
      <c r="O172"/>
      <c r="P172"/>
      <c r="Q172"/>
      <c r="R172"/>
    </row>
    <row r="173" spans="1:18" s="2" customFormat="1" x14ac:dyDescent="0.25">
      <c r="A173"/>
      <c r="B173"/>
      <c r="C173"/>
      <c r="D173"/>
      <c r="E173"/>
      <c r="G173"/>
      <c r="H173"/>
      <c r="I173"/>
      <c r="J173"/>
      <c r="K173"/>
      <c r="L173"/>
      <c r="M173"/>
      <c r="N173"/>
      <c r="O173"/>
      <c r="P173"/>
      <c r="Q173"/>
      <c r="R173"/>
    </row>
    <row r="174" spans="1:18" s="2" customFormat="1" x14ac:dyDescent="0.25">
      <c r="A174"/>
      <c r="B174"/>
      <c r="C174"/>
      <c r="D174"/>
      <c r="E174"/>
      <c r="G174"/>
      <c r="H174"/>
      <c r="I174"/>
      <c r="J174"/>
      <c r="K174"/>
      <c r="L174"/>
      <c r="M174"/>
      <c r="N174"/>
      <c r="O174"/>
      <c r="P174"/>
      <c r="Q174"/>
      <c r="R174"/>
    </row>
    <row r="175" spans="1:18" s="2" customFormat="1" x14ac:dyDescent="0.25">
      <c r="A175"/>
      <c r="B175"/>
      <c r="C175"/>
      <c r="D175"/>
      <c r="E175"/>
      <c r="G175"/>
      <c r="H175"/>
      <c r="I175"/>
      <c r="J175"/>
      <c r="K175"/>
      <c r="L175"/>
      <c r="M175"/>
      <c r="N175"/>
      <c r="O175"/>
      <c r="P175"/>
      <c r="Q175"/>
      <c r="R175"/>
    </row>
    <row r="176" spans="1:18" s="2" customFormat="1" x14ac:dyDescent="0.25">
      <c r="A176"/>
      <c r="B176"/>
      <c r="C176"/>
      <c r="D176"/>
      <c r="E176"/>
      <c r="G176"/>
      <c r="H176"/>
      <c r="I176"/>
      <c r="J176"/>
      <c r="K176"/>
      <c r="L176"/>
      <c r="M176"/>
      <c r="N176"/>
      <c r="O176"/>
      <c r="P176"/>
      <c r="Q176"/>
      <c r="R176"/>
    </row>
    <row r="177" spans="1:18" s="2" customFormat="1" x14ac:dyDescent="0.25">
      <c r="A177"/>
      <c r="B177"/>
      <c r="C177"/>
      <c r="D177"/>
      <c r="E177"/>
      <c r="G177"/>
      <c r="H177"/>
      <c r="I177"/>
      <c r="J177"/>
      <c r="K177"/>
      <c r="L177"/>
      <c r="M177"/>
      <c r="N177"/>
      <c r="O177"/>
      <c r="P177"/>
      <c r="Q177"/>
      <c r="R177"/>
    </row>
    <row r="178" spans="1:18" s="2" customFormat="1" x14ac:dyDescent="0.25">
      <c r="A178"/>
      <c r="B178"/>
      <c r="C178"/>
      <c r="D178"/>
      <c r="E178"/>
      <c r="G178"/>
      <c r="H178"/>
      <c r="I178"/>
      <c r="J178"/>
      <c r="K178"/>
      <c r="L178"/>
      <c r="M178"/>
      <c r="N178"/>
      <c r="O178"/>
      <c r="P178"/>
      <c r="Q178"/>
      <c r="R178"/>
    </row>
    <row r="179" spans="1:18" s="2" customFormat="1" x14ac:dyDescent="0.25">
      <c r="A179"/>
      <c r="B179"/>
      <c r="C179"/>
      <c r="D179"/>
      <c r="E179"/>
      <c r="G179"/>
      <c r="H179"/>
      <c r="I179"/>
      <c r="J179"/>
      <c r="K179"/>
      <c r="L179"/>
      <c r="M179"/>
      <c r="N179"/>
      <c r="O179"/>
      <c r="P179"/>
      <c r="Q179"/>
      <c r="R179"/>
    </row>
    <row r="180" spans="1:18" s="2" customFormat="1" x14ac:dyDescent="0.25">
      <c r="A180"/>
      <c r="B180"/>
      <c r="C180"/>
      <c r="D180"/>
      <c r="E180"/>
      <c r="G180"/>
      <c r="H180"/>
      <c r="I180"/>
      <c r="J180"/>
      <c r="K180"/>
      <c r="L180"/>
      <c r="M180"/>
      <c r="N180"/>
      <c r="O180"/>
      <c r="P180"/>
      <c r="Q180"/>
      <c r="R180"/>
    </row>
    <row r="181" spans="1:18" s="2" customFormat="1" x14ac:dyDescent="0.25">
      <c r="A181"/>
      <c r="B181"/>
      <c r="C181"/>
      <c r="D181"/>
      <c r="E181"/>
      <c r="G181"/>
      <c r="H181"/>
      <c r="I181"/>
      <c r="J181"/>
      <c r="K181"/>
      <c r="L181"/>
      <c r="M181"/>
      <c r="N181"/>
      <c r="O181"/>
      <c r="P181"/>
      <c r="Q181"/>
      <c r="R181"/>
    </row>
    <row r="182" spans="1:18" s="2" customFormat="1" x14ac:dyDescent="0.25">
      <c r="A182"/>
      <c r="B182"/>
      <c r="C182"/>
      <c r="D182"/>
      <c r="E182"/>
      <c r="G182"/>
      <c r="H182"/>
      <c r="I182"/>
      <c r="J182"/>
      <c r="K182"/>
      <c r="L182"/>
      <c r="M182"/>
      <c r="N182"/>
      <c r="O182"/>
      <c r="P182"/>
      <c r="Q182"/>
      <c r="R182"/>
    </row>
    <row r="183" spans="1:18" s="2" customFormat="1" x14ac:dyDescent="0.25">
      <c r="A183"/>
      <c r="B183"/>
      <c r="C183"/>
      <c r="D183"/>
      <c r="E183"/>
      <c r="G183"/>
      <c r="H183"/>
      <c r="I183"/>
      <c r="J183"/>
      <c r="K183"/>
      <c r="L183"/>
      <c r="M183"/>
      <c r="N183"/>
      <c r="O183"/>
      <c r="P183"/>
      <c r="Q183"/>
      <c r="R183"/>
    </row>
    <row r="184" spans="1:18" s="2" customFormat="1" x14ac:dyDescent="0.25">
      <c r="A184"/>
      <c r="B184"/>
      <c r="C184"/>
      <c r="D184"/>
      <c r="E184"/>
      <c r="G184"/>
      <c r="H184"/>
      <c r="I184"/>
      <c r="J184"/>
      <c r="K184"/>
      <c r="L184"/>
      <c r="M184"/>
      <c r="N184"/>
      <c r="O184"/>
      <c r="P184"/>
      <c r="Q184"/>
      <c r="R184"/>
    </row>
    <row r="185" spans="1:18" s="2" customFormat="1" x14ac:dyDescent="0.25">
      <c r="A185"/>
      <c r="B185"/>
      <c r="C185"/>
      <c r="D185"/>
      <c r="E185"/>
      <c r="G185"/>
      <c r="H185"/>
      <c r="I185"/>
      <c r="J185"/>
      <c r="K185"/>
      <c r="L185"/>
      <c r="M185"/>
      <c r="N185"/>
      <c r="O185"/>
      <c r="P185"/>
      <c r="Q185"/>
      <c r="R185"/>
    </row>
    <row r="186" spans="1:18" s="2" customFormat="1" x14ac:dyDescent="0.25">
      <c r="A186"/>
      <c r="B186"/>
      <c r="C186"/>
      <c r="D186"/>
      <c r="E186"/>
      <c r="G186"/>
      <c r="H186"/>
      <c r="I186"/>
      <c r="J186"/>
      <c r="K186"/>
      <c r="L186"/>
      <c r="M186"/>
      <c r="N186"/>
      <c r="O186"/>
      <c r="P186"/>
      <c r="Q186"/>
      <c r="R186"/>
    </row>
    <row r="187" spans="1:18" s="2" customFormat="1" x14ac:dyDescent="0.25">
      <c r="A187"/>
      <c r="B187"/>
      <c r="C187"/>
      <c r="D187"/>
      <c r="E187"/>
      <c r="G187"/>
      <c r="H187"/>
      <c r="I187"/>
      <c r="J187"/>
      <c r="K187"/>
      <c r="L187"/>
      <c r="M187"/>
      <c r="N187"/>
      <c r="O187"/>
      <c r="P187"/>
      <c r="Q187"/>
      <c r="R187"/>
    </row>
    <row r="188" spans="1:18" s="2" customFormat="1" x14ac:dyDescent="0.25">
      <c r="A188"/>
      <c r="B188"/>
      <c r="C188"/>
      <c r="D188"/>
      <c r="E188"/>
      <c r="G188"/>
      <c r="H188"/>
      <c r="I188"/>
      <c r="J188"/>
      <c r="K188"/>
      <c r="L188"/>
      <c r="M188"/>
      <c r="N188"/>
      <c r="O188"/>
      <c r="P188"/>
      <c r="Q188"/>
      <c r="R188"/>
    </row>
    <row r="189" spans="1:18" s="2" customFormat="1" x14ac:dyDescent="0.25">
      <c r="A189"/>
      <c r="B189"/>
      <c r="C189"/>
      <c r="D189"/>
      <c r="E189"/>
      <c r="G189"/>
      <c r="H189"/>
      <c r="I189"/>
      <c r="J189"/>
      <c r="K189"/>
      <c r="L189"/>
      <c r="M189"/>
      <c r="N189"/>
      <c r="O189"/>
      <c r="P189"/>
      <c r="Q189"/>
      <c r="R189"/>
    </row>
    <row r="190" spans="1:18" s="2" customFormat="1" x14ac:dyDescent="0.25">
      <c r="A190"/>
      <c r="B190"/>
      <c r="C190"/>
      <c r="D190"/>
      <c r="E190"/>
      <c r="G190"/>
      <c r="H190"/>
      <c r="I190"/>
      <c r="J190"/>
      <c r="K190"/>
      <c r="L190"/>
      <c r="M190"/>
      <c r="N190"/>
      <c r="O190"/>
      <c r="P190"/>
      <c r="Q190"/>
      <c r="R190"/>
    </row>
    <row r="191" spans="1:18" s="2" customFormat="1" x14ac:dyDescent="0.25">
      <c r="A191"/>
      <c r="B191"/>
      <c r="C191"/>
      <c r="D191"/>
      <c r="E191"/>
      <c r="G191"/>
      <c r="H191"/>
      <c r="I191"/>
      <c r="J191"/>
      <c r="K191"/>
      <c r="L191"/>
      <c r="M191"/>
      <c r="N191"/>
      <c r="O191"/>
      <c r="P191"/>
      <c r="Q191"/>
      <c r="R191"/>
    </row>
    <row r="192" spans="1:18" s="2" customFormat="1" x14ac:dyDescent="0.25">
      <c r="A192"/>
      <c r="B192"/>
      <c r="C192"/>
      <c r="D192"/>
      <c r="E192"/>
      <c r="G192"/>
      <c r="H192"/>
      <c r="I192"/>
      <c r="J192"/>
      <c r="K192"/>
      <c r="L192"/>
      <c r="M192"/>
      <c r="N192"/>
      <c r="O192"/>
      <c r="P192"/>
      <c r="Q192"/>
      <c r="R192"/>
    </row>
    <row r="193" spans="1:18" s="2" customFormat="1" x14ac:dyDescent="0.25">
      <c r="A193"/>
      <c r="B193"/>
      <c r="C193"/>
      <c r="D193"/>
      <c r="E193"/>
      <c r="G193"/>
      <c r="H193"/>
      <c r="I193"/>
      <c r="J193"/>
      <c r="K193"/>
      <c r="L193"/>
      <c r="M193"/>
      <c r="N193"/>
      <c r="O193"/>
      <c r="P193"/>
      <c r="Q193"/>
      <c r="R193"/>
    </row>
    <row r="194" spans="1:18" s="2" customFormat="1" x14ac:dyDescent="0.25">
      <c r="A194"/>
      <c r="B194"/>
      <c r="C194"/>
      <c r="D194"/>
      <c r="E194"/>
      <c r="G194"/>
      <c r="H194"/>
      <c r="I194"/>
      <c r="J194"/>
      <c r="K194"/>
      <c r="L194"/>
      <c r="M194"/>
      <c r="N194"/>
      <c r="O194"/>
      <c r="P194"/>
      <c r="Q194"/>
      <c r="R194"/>
    </row>
    <row r="195" spans="1:18" s="2" customFormat="1" x14ac:dyDescent="0.25">
      <c r="A195"/>
      <c r="B195"/>
      <c r="C195"/>
      <c r="D195"/>
      <c r="E195"/>
      <c r="G195"/>
      <c r="H195"/>
      <c r="I195"/>
      <c r="J195"/>
      <c r="K195"/>
      <c r="L195"/>
      <c r="M195"/>
      <c r="N195"/>
      <c r="O195"/>
      <c r="P195"/>
      <c r="Q195"/>
      <c r="R195"/>
    </row>
    <row r="196" spans="1:18" s="2" customFormat="1" x14ac:dyDescent="0.25">
      <c r="A196"/>
      <c r="B196"/>
      <c r="C196"/>
      <c r="D196"/>
      <c r="E196"/>
      <c r="G196"/>
      <c r="H196"/>
      <c r="I196"/>
      <c r="J196"/>
      <c r="K196"/>
      <c r="L196"/>
      <c r="M196"/>
      <c r="N196"/>
      <c r="O196"/>
      <c r="P196"/>
      <c r="Q196"/>
      <c r="R196"/>
    </row>
    <row r="197" spans="1:18" s="2" customFormat="1" x14ac:dyDescent="0.25">
      <c r="A197"/>
      <c r="B197"/>
      <c r="C197"/>
      <c r="D197"/>
      <c r="E197"/>
      <c r="G197"/>
      <c r="H197"/>
      <c r="I197"/>
      <c r="J197"/>
      <c r="K197"/>
      <c r="L197"/>
      <c r="M197"/>
      <c r="N197"/>
      <c r="O197"/>
      <c r="P197"/>
      <c r="Q197"/>
      <c r="R197"/>
    </row>
    <row r="198" spans="1:18" s="2" customFormat="1" x14ac:dyDescent="0.25">
      <c r="A198"/>
      <c r="B198"/>
      <c r="C198"/>
      <c r="D198"/>
      <c r="E198"/>
      <c r="G198"/>
      <c r="H198"/>
      <c r="I198"/>
      <c r="J198"/>
      <c r="K198"/>
      <c r="L198"/>
      <c r="M198"/>
      <c r="N198"/>
      <c r="O198"/>
      <c r="P198"/>
      <c r="Q198"/>
      <c r="R198"/>
    </row>
    <row r="199" spans="1:18" s="2" customFormat="1" x14ac:dyDescent="0.25">
      <c r="A199"/>
      <c r="B199"/>
      <c r="C199"/>
      <c r="D199"/>
      <c r="E199"/>
      <c r="G199"/>
      <c r="H199"/>
      <c r="I199"/>
      <c r="J199"/>
      <c r="K199"/>
      <c r="L199"/>
      <c r="M199"/>
      <c r="N199"/>
      <c r="O199"/>
      <c r="P199"/>
      <c r="Q199"/>
      <c r="R199"/>
    </row>
    <row r="200" spans="1:18" s="2" customFormat="1" x14ac:dyDescent="0.25">
      <c r="A200"/>
      <c r="B200"/>
      <c r="C200"/>
      <c r="D200"/>
      <c r="E200"/>
      <c r="G200"/>
      <c r="H200"/>
      <c r="I200"/>
      <c r="J200"/>
      <c r="K200"/>
      <c r="L200"/>
      <c r="M200"/>
      <c r="N200"/>
      <c r="O200"/>
      <c r="P200"/>
      <c r="Q200"/>
      <c r="R200"/>
    </row>
    <row r="201" spans="1:18" s="2" customFormat="1" x14ac:dyDescent="0.25">
      <c r="A201"/>
      <c r="B201"/>
      <c r="C201"/>
      <c r="D201"/>
      <c r="E201"/>
      <c r="G201"/>
      <c r="H201"/>
      <c r="I201"/>
      <c r="J201"/>
      <c r="K201"/>
      <c r="L201"/>
      <c r="M201"/>
      <c r="N201"/>
      <c r="O201"/>
      <c r="P201"/>
      <c r="Q201"/>
      <c r="R201"/>
    </row>
    <row r="202" spans="1:18" s="2" customFormat="1" x14ac:dyDescent="0.25">
      <c r="A202"/>
      <c r="B202"/>
      <c r="C202"/>
      <c r="D202"/>
      <c r="E202"/>
      <c r="G202"/>
      <c r="H202"/>
      <c r="I202"/>
      <c r="J202"/>
      <c r="K202"/>
      <c r="L202"/>
      <c r="M202"/>
      <c r="N202"/>
      <c r="O202"/>
      <c r="P202"/>
      <c r="Q202"/>
      <c r="R202"/>
    </row>
    <row r="203" spans="1:18" s="2" customFormat="1" x14ac:dyDescent="0.25">
      <c r="A203"/>
      <c r="B203"/>
      <c r="C203"/>
      <c r="D203"/>
      <c r="E203"/>
      <c r="G203"/>
      <c r="H203"/>
      <c r="I203"/>
      <c r="J203"/>
      <c r="K203"/>
      <c r="L203"/>
      <c r="M203"/>
      <c r="N203"/>
      <c r="O203"/>
      <c r="P203"/>
      <c r="Q203"/>
      <c r="R203"/>
    </row>
    <row r="204" spans="1:18" s="2" customFormat="1" x14ac:dyDescent="0.25">
      <c r="A204"/>
      <c r="B204"/>
      <c r="C204"/>
      <c r="D204"/>
      <c r="E204"/>
      <c r="G204"/>
      <c r="H204"/>
      <c r="I204"/>
      <c r="J204"/>
      <c r="K204"/>
      <c r="L204"/>
      <c r="M204"/>
      <c r="N204"/>
      <c r="O204"/>
      <c r="P204"/>
      <c r="Q204"/>
      <c r="R204"/>
    </row>
    <row r="205" spans="1:18" s="2" customFormat="1" x14ac:dyDescent="0.25">
      <c r="A205"/>
      <c r="B205"/>
      <c r="C205"/>
      <c r="D205"/>
      <c r="E205"/>
      <c r="G205"/>
      <c r="H205"/>
      <c r="I205"/>
      <c r="J205"/>
      <c r="K205"/>
      <c r="L205"/>
      <c r="M205"/>
      <c r="N205"/>
      <c r="O205"/>
      <c r="P205"/>
      <c r="Q205"/>
      <c r="R205"/>
    </row>
    <row r="206" spans="1:18" s="2" customFormat="1" x14ac:dyDescent="0.25">
      <c r="A206"/>
      <c r="B206"/>
      <c r="C206"/>
      <c r="D206"/>
      <c r="E206"/>
      <c r="G206"/>
      <c r="H206"/>
      <c r="I206"/>
      <c r="J206"/>
      <c r="K206"/>
      <c r="L206"/>
      <c r="M206"/>
      <c r="N206"/>
      <c r="O206"/>
      <c r="P206"/>
      <c r="Q206"/>
      <c r="R206"/>
    </row>
    <row r="207" spans="1:18" s="2" customFormat="1" x14ac:dyDescent="0.25">
      <c r="A207"/>
      <c r="B207"/>
      <c r="C207"/>
      <c r="D207"/>
      <c r="E207"/>
      <c r="G207"/>
      <c r="H207"/>
      <c r="I207"/>
      <c r="J207"/>
      <c r="K207"/>
      <c r="L207"/>
      <c r="M207"/>
      <c r="N207"/>
      <c r="O207"/>
      <c r="P207"/>
      <c r="Q207"/>
      <c r="R207"/>
    </row>
    <row r="208" spans="1:18" s="2" customFormat="1" x14ac:dyDescent="0.25">
      <c r="A208"/>
      <c r="B208"/>
      <c r="C208"/>
      <c r="D208"/>
      <c r="E208"/>
      <c r="G208"/>
      <c r="H208"/>
      <c r="I208"/>
      <c r="J208"/>
      <c r="K208"/>
      <c r="L208"/>
      <c r="M208"/>
      <c r="N208"/>
      <c r="O208"/>
      <c r="P208"/>
      <c r="Q208"/>
      <c r="R208"/>
    </row>
    <row r="209" spans="1:18" s="2" customFormat="1" x14ac:dyDescent="0.25">
      <c r="A209"/>
      <c r="B209"/>
      <c r="C209"/>
      <c r="D209"/>
      <c r="E209"/>
      <c r="G209"/>
      <c r="H209"/>
      <c r="I209"/>
      <c r="J209"/>
      <c r="K209"/>
      <c r="L209"/>
      <c r="M209"/>
      <c r="N209"/>
      <c r="O209"/>
      <c r="P209"/>
      <c r="Q209"/>
      <c r="R209"/>
    </row>
    <row r="210" spans="1:18" s="2" customFormat="1" x14ac:dyDescent="0.25">
      <c r="A210"/>
      <c r="B210"/>
      <c r="C210"/>
      <c r="D210"/>
      <c r="E210"/>
      <c r="G210"/>
      <c r="H210"/>
      <c r="I210"/>
      <c r="J210"/>
      <c r="K210"/>
      <c r="L210"/>
      <c r="M210"/>
      <c r="N210"/>
      <c r="O210"/>
      <c r="P210"/>
      <c r="Q210"/>
      <c r="R210"/>
    </row>
    <row r="211" spans="1:18" s="2" customFormat="1" x14ac:dyDescent="0.25">
      <c r="A211"/>
      <c r="B211"/>
      <c r="C211"/>
      <c r="D211"/>
      <c r="E211"/>
      <c r="G211"/>
      <c r="H211"/>
      <c r="I211"/>
      <c r="J211"/>
      <c r="K211"/>
      <c r="L211"/>
      <c r="M211"/>
      <c r="N211"/>
      <c r="O211"/>
      <c r="P211"/>
      <c r="Q211"/>
      <c r="R211"/>
    </row>
    <row r="212" spans="1:18" s="2" customFormat="1" x14ac:dyDescent="0.25">
      <c r="A212"/>
      <c r="B212"/>
      <c r="C212"/>
      <c r="D212"/>
      <c r="E212"/>
      <c r="G212"/>
      <c r="H212"/>
      <c r="I212"/>
      <c r="J212"/>
      <c r="K212"/>
      <c r="L212"/>
      <c r="M212"/>
      <c r="N212"/>
      <c r="O212"/>
      <c r="P212"/>
      <c r="Q212"/>
      <c r="R212"/>
    </row>
    <row r="213" spans="1:18" s="2" customFormat="1" x14ac:dyDescent="0.25">
      <c r="A213"/>
      <c r="B213"/>
      <c r="C213"/>
      <c r="D213"/>
      <c r="E213"/>
      <c r="G213"/>
      <c r="H213"/>
      <c r="I213"/>
      <c r="J213"/>
      <c r="K213"/>
      <c r="L213"/>
      <c r="M213"/>
      <c r="N213"/>
      <c r="O213"/>
      <c r="P213"/>
      <c r="Q213"/>
      <c r="R213"/>
    </row>
    <row r="214" spans="1:18" s="2" customFormat="1" x14ac:dyDescent="0.25">
      <c r="A214"/>
      <c r="B214"/>
      <c r="C214"/>
      <c r="D214"/>
      <c r="E214"/>
      <c r="G214"/>
      <c r="H214"/>
      <c r="I214"/>
      <c r="J214"/>
      <c r="K214"/>
      <c r="L214"/>
      <c r="M214"/>
      <c r="N214"/>
      <c r="O214"/>
      <c r="P214"/>
      <c r="Q214"/>
      <c r="R214"/>
    </row>
    <row r="215" spans="1:18" s="2" customFormat="1" x14ac:dyDescent="0.25">
      <c r="A215"/>
      <c r="B215"/>
      <c r="C215"/>
      <c r="D215"/>
      <c r="E215"/>
      <c r="G215"/>
      <c r="H215"/>
      <c r="I215"/>
      <c r="J215"/>
      <c r="K215"/>
      <c r="L215"/>
      <c r="M215"/>
      <c r="N215"/>
      <c r="O215"/>
      <c r="P215"/>
      <c r="Q215"/>
      <c r="R215"/>
    </row>
    <row r="216" spans="1:18" s="2" customFormat="1" x14ac:dyDescent="0.25">
      <c r="A216"/>
      <c r="B216"/>
      <c r="C216"/>
      <c r="D216"/>
      <c r="E216"/>
      <c r="G216"/>
      <c r="H216"/>
      <c r="I216"/>
      <c r="J216"/>
      <c r="K216"/>
      <c r="L216"/>
      <c r="M216"/>
      <c r="N216"/>
      <c r="O216"/>
      <c r="P216"/>
      <c r="Q216"/>
      <c r="R216"/>
    </row>
    <row r="217" spans="1:18" s="2" customFormat="1" x14ac:dyDescent="0.25">
      <c r="A217"/>
      <c r="B217"/>
      <c r="C217"/>
      <c r="D217"/>
      <c r="E217"/>
      <c r="G217"/>
      <c r="H217"/>
      <c r="I217"/>
      <c r="J217"/>
      <c r="K217"/>
      <c r="L217"/>
      <c r="M217"/>
      <c r="N217"/>
      <c r="O217"/>
      <c r="P217"/>
      <c r="Q217"/>
      <c r="R217"/>
    </row>
    <row r="218" spans="1:18" s="2" customFormat="1" x14ac:dyDescent="0.25">
      <c r="A218"/>
      <c r="B218"/>
      <c r="C218"/>
      <c r="D218"/>
      <c r="E218"/>
      <c r="G218"/>
      <c r="H218"/>
      <c r="I218"/>
      <c r="J218"/>
      <c r="K218"/>
      <c r="L218"/>
      <c r="M218"/>
      <c r="N218"/>
      <c r="O218"/>
      <c r="P218"/>
      <c r="Q218"/>
      <c r="R218"/>
    </row>
    <row r="219" spans="1:18" s="2" customFormat="1" x14ac:dyDescent="0.25">
      <c r="A219"/>
      <c r="B219"/>
      <c r="C219"/>
      <c r="D219"/>
      <c r="E219"/>
      <c r="G219"/>
      <c r="H219"/>
      <c r="I219"/>
      <c r="J219"/>
      <c r="K219"/>
      <c r="L219"/>
      <c r="M219"/>
      <c r="N219"/>
      <c r="O219"/>
      <c r="P219"/>
      <c r="Q219"/>
      <c r="R219"/>
    </row>
    <row r="220" spans="1:18" s="2" customFormat="1" x14ac:dyDescent="0.25">
      <c r="A220"/>
      <c r="B220"/>
      <c r="C220"/>
      <c r="D220"/>
      <c r="E220"/>
      <c r="G220"/>
      <c r="H220"/>
      <c r="I220"/>
      <c r="J220"/>
      <c r="K220"/>
      <c r="L220"/>
      <c r="M220"/>
      <c r="N220"/>
      <c r="O220"/>
      <c r="P220"/>
      <c r="Q220"/>
      <c r="R220"/>
    </row>
    <row r="221" spans="1:18" s="2" customFormat="1" x14ac:dyDescent="0.25">
      <c r="A221"/>
      <c r="B221"/>
      <c r="C221"/>
      <c r="D221"/>
      <c r="E221"/>
      <c r="G221"/>
      <c r="H221"/>
      <c r="I221"/>
      <c r="J221"/>
      <c r="K221"/>
      <c r="L221"/>
      <c r="M221"/>
      <c r="N221"/>
      <c r="O221"/>
      <c r="P221"/>
      <c r="Q221"/>
      <c r="R221"/>
    </row>
    <row r="222" spans="1:18" s="2" customFormat="1" x14ac:dyDescent="0.25">
      <c r="A222"/>
      <c r="B222"/>
      <c r="C222"/>
      <c r="D222"/>
      <c r="E222"/>
      <c r="G222"/>
      <c r="H222"/>
      <c r="I222"/>
      <c r="J222"/>
      <c r="K222"/>
      <c r="L222"/>
      <c r="M222"/>
      <c r="N222"/>
      <c r="O222"/>
      <c r="P222"/>
      <c r="Q222"/>
      <c r="R222"/>
    </row>
    <row r="223" spans="1:18" s="2" customFormat="1" x14ac:dyDescent="0.25">
      <c r="A223"/>
      <c r="B223"/>
      <c r="C223"/>
      <c r="D223"/>
      <c r="E223"/>
      <c r="G223"/>
      <c r="H223"/>
      <c r="I223"/>
      <c r="J223"/>
      <c r="K223"/>
      <c r="L223"/>
      <c r="M223"/>
      <c r="N223"/>
      <c r="O223"/>
      <c r="P223"/>
      <c r="Q223"/>
      <c r="R223"/>
    </row>
    <row r="224" spans="1:18" s="2" customFormat="1" x14ac:dyDescent="0.25">
      <c r="A224"/>
      <c r="B224"/>
      <c r="C224"/>
      <c r="D224"/>
      <c r="E224"/>
      <c r="G224"/>
      <c r="H224"/>
      <c r="I224"/>
      <c r="J224"/>
      <c r="K224"/>
      <c r="L224"/>
      <c r="M224"/>
      <c r="N224"/>
      <c r="O224"/>
      <c r="P224"/>
      <c r="Q224"/>
      <c r="R224"/>
    </row>
    <row r="225" spans="1:18" s="2" customFormat="1" x14ac:dyDescent="0.25">
      <c r="A225"/>
      <c r="B225"/>
      <c r="C225"/>
      <c r="D225"/>
      <c r="E225"/>
      <c r="G225"/>
      <c r="H225"/>
      <c r="I225"/>
      <c r="J225"/>
      <c r="K225"/>
      <c r="L225"/>
      <c r="M225"/>
      <c r="N225"/>
      <c r="O225"/>
      <c r="P225"/>
      <c r="Q225"/>
      <c r="R225"/>
    </row>
    <row r="226" spans="1:18" s="2" customFormat="1" x14ac:dyDescent="0.25">
      <c r="A226"/>
      <c r="B226"/>
      <c r="C226"/>
      <c r="D226"/>
      <c r="E226"/>
      <c r="G226"/>
      <c r="H226"/>
      <c r="I226"/>
      <c r="J226"/>
      <c r="K226"/>
      <c r="L226"/>
      <c r="M226"/>
      <c r="N226"/>
      <c r="O226"/>
      <c r="P226"/>
      <c r="Q226"/>
      <c r="R226"/>
    </row>
    <row r="227" spans="1:18" s="2" customFormat="1" x14ac:dyDescent="0.25">
      <c r="A227"/>
      <c r="B227"/>
      <c r="C227"/>
      <c r="D227"/>
      <c r="E227"/>
      <c r="G227"/>
      <c r="H227"/>
      <c r="I227"/>
      <c r="J227"/>
      <c r="K227"/>
      <c r="L227"/>
      <c r="M227"/>
      <c r="N227"/>
      <c r="O227"/>
      <c r="P227"/>
      <c r="Q227"/>
      <c r="R227"/>
    </row>
    <row r="228" spans="1:18" s="2" customFormat="1" x14ac:dyDescent="0.25">
      <c r="A228"/>
      <c r="B228"/>
      <c r="C228"/>
      <c r="D228"/>
      <c r="E228"/>
      <c r="G228"/>
      <c r="H228"/>
      <c r="I228"/>
      <c r="J228"/>
      <c r="K228"/>
      <c r="L228"/>
      <c r="M228"/>
      <c r="N228"/>
      <c r="O228"/>
      <c r="P228"/>
      <c r="Q228"/>
      <c r="R228"/>
    </row>
    <row r="229" spans="1:18" s="2" customFormat="1" x14ac:dyDescent="0.25">
      <c r="A229"/>
      <c r="B229"/>
      <c r="C229"/>
      <c r="D229"/>
      <c r="E229"/>
      <c r="G229"/>
      <c r="H229"/>
      <c r="I229"/>
      <c r="J229"/>
      <c r="K229"/>
      <c r="L229"/>
      <c r="M229"/>
      <c r="N229"/>
      <c r="O229"/>
      <c r="P229"/>
      <c r="Q229"/>
      <c r="R229"/>
    </row>
  </sheetData>
  <sheetProtection algorithmName="SHA-512" hashValue="/BAw5lU1a6Iu+X43PsnrVugo63dgmK+BdFdfd0UdtOU2Q3Yoebj3CGbppaphP8bBM6Z/m2EzXbYLKdjccOdatw==" saltValue="I9Vn/k+eZQ1ZDY7lyu6rrg==" spinCount="100000" sheet="1" objects="1" scenarios="1" autoFilter="0" pivotTables="0"/>
  <mergeCells count="1">
    <mergeCell ref="A2:R2"/>
  </mergeCells>
  <pageMargins left="0.2" right="0.18" top="0.91666666666666663" bottom="0.75" header="0.3" footer="0.3"/>
  <pageSetup scale="69" orientation="landscape" horizontalDpi="1200" verticalDpi="1200" r:id="rId1"/>
  <headerFooter>
    <oddHeader>&amp;C&amp;"-,Bold"&amp;14Summary Table Report&amp;R&amp;G</oddHeader>
    <oddFooter>&amp;LMSY4_STR047</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0"/>
  <sheetViews>
    <sheetView showGridLines="0" view="pageLayout" zoomScaleNormal="100" workbookViewId="0">
      <selection activeCell="C18" sqref="C18"/>
    </sheetView>
  </sheetViews>
  <sheetFormatPr defaultRowHeight="15" x14ac:dyDescent="0.25"/>
  <cols>
    <col min="1" max="1" width="12.7109375" customWidth="1"/>
    <col min="2" max="2" width="38" customWidth="1"/>
    <col min="3" max="3" width="44.140625" customWidth="1"/>
    <col min="4" max="4" width="9.140625" style="2" customWidth="1"/>
  </cols>
  <sheetData>
    <row r="1" spans="1:3" ht="15.75" thickBot="1" x14ac:dyDescent="0.3"/>
    <row r="2" spans="1:3" x14ac:dyDescent="0.25">
      <c r="A2" s="157" t="str">
        <f>CONCATENATE("Table 5. Number of Prevalent ", B4, " Users Year and Sex")</f>
        <v>Table 5. Number of Prevalent DARIFENACIN HYDROBROMIDE Users Year and Sex</v>
      </c>
      <c r="B2" s="158"/>
      <c r="C2" s="159"/>
    </row>
    <row r="3" spans="1:3" ht="15.75" thickBot="1" x14ac:dyDescent="0.3">
      <c r="A3" s="11"/>
      <c r="B3" s="12"/>
      <c r="C3" s="26"/>
    </row>
    <row r="4" spans="1:3" ht="28.5" customHeight="1" x14ac:dyDescent="0.25">
      <c r="A4" s="91" t="s">
        <v>10</v>
      </c>
      <c r="B4" s="71" t="s">
        <v>3</v>
      </c>
      <c r="C4" s="27" t="s">
        <v>69</v>
      </c>
    </row>
    <row r="5" spans="1:3" x14ac:dyDescent="0.25">
      <c r="A5" s="1"/>
      <c r="B5" s="4"/>
      <c r="C5" s="128"/>
    </row>
    <row r="6" spans="1:3" ht="30" x14ac:dyDescent="0.25">
      <c r="A6" s="178" t="s">
        <v>65</v>
      </c>
      <c r="B6" s="177" t="s">
        <v>0</v>
      </c>
      <c r="C6" s="129"/>
    </row>
    <row r="7" spans="1:3" x14ac:dyDescent="0.25">
      <c r="A7" s="67" t="s">
        <v>8</v>
      </c>
      <c r="B7" s="80" t="s">
        <v>1</v>
      </c>
      <c r="C7" s="82" t="s">
        <v>7</v>
      </c>
    </row>
    <row r="8" spans="1:3" x14ac:dyDescent="0.25">
      <c r="A8" s="65">
        <v>2000</v>
      </c>
      <c r="B8" s="68">
        <v>0</v>
      </c>
      <c r="C8" s="73">
        <v>0</v>
      </c>
    </row>
    <row r="9" spans="1:3" x14ac:dyDescent="0.25">
      <c r="A9" s="89">
        <v>2001</v>
      </c>
      <c r="B9" s="92">
        <v>0</v>
      </c>
      <c r="C9" s="112">
        <v>0</v>
      </c>
    </row>
    <row r="10" spans="1:3" x14ac:dyDescent="0.25">
      <c r="A10" s="89">
        <v>2002</v>
      </c>
      <c r="B10" s="92">
        <v>0</v>
      </c>
      <c r="C10" s="112">
        <v>0</v>
      </c>
    </row>
    <row r="11" spans="1:3" x14ac:dyDescent="0.25">
      <c r="A11" s="89">
        <v>2003</v>
      </c>
      <c r="B11" s="92">
        <v>0</v>
      </c>
      <c r="C11" s="112">
        <v>0</v>
      </c>
    </row>
    <row r="12" spans="1:3" x14ac:dyDescent="0.25">
      <c r="A12" s="89">
        <v>2004</v>
      </c>
      <c r="B12" s="92">
        <v>0</v>
      </c>
      <c r="C12" s="112">
        <v>0</v>
      </c>
    </row>
    <row r="13" spans="1:3" x14ac:dyDescent="0.25">
      <c r="A13" s="89">
        <v>2005</v>
      </c>
      <c r="B13" s="92">
        <v>246</v>
      </c>
      <c r="C13" s="112">
        <v>99</v>
      </c>
    </row>
    <row r="14" spans="1:3" x14ac:dyDescent="0.25">
      <c r="A14" s="89">
        <v>2006</v>
      </c>
      <c r="B14" s="92">
        <v>6156</v>
      </c>
      <c r="C14" s="112">
        <v>2153</v>
      </c>
    </row>
    <row r="15" spans="1:3" x14ac:dyDescent="0.25">
      <c r="A15" s="89">
        <v>2007</v>
      </c>
      <c r="B15" s="92">
        <v>23715</v>
      </c>
      <c r="C15" s="112">
        <v>7503</v>
      </c>
    </row>
    <row r="16" spans="1:3" x14ac:dyDescent="0.25">
      <c r="A16" s="89">
        <v>2008</v>
      </c>
      <c r="B16" s="92">
        <v>39226</v>
      </c>
      <c r="C16" s="112">
        <v>12086</v>
      </c>
    </row>
    <row r="17" spans="1:3" x14ac:dyDescent="0.25">
      <c r="A17" s="89">
        <v>2009</v>
      </c>
      <c r="B17" s="92">
        <v>33350</v>
      </c>
      <c r="C17" s="112">
        <v>10463</v>
      </c>
    </row>
    <row r="18" spans="1:3" x14ac:dyDescent="0.25">
      <c r="A18" s="89">
        <v>2010</v>
      </c>
      <c r="B18" s="92">
        <v>28850</v>
      </c>
      <c r="C18" s="112">
        <v>8938</v>
      </c>
    </row>
    <row r="19" spans="1:3" x14ac:dyDescent="0.25">
      <c r="A19" s="89">
        <v>2011</v>
      </c>
      <c r="B19" s="92">
        <v>24485</v>
      </c>
      <c r="C19" s="112">
        <v>7494</v>
      </c>
    </row>
    <row r="20" spans="1:3" x14ac:dyDescent="0.25">
      <c r="A20" s="90">
        <v>2012</v>
      </c>
      <c r="B20" s="93">
        <v>18903</v>
      </c>
      <c r="C20" s="114">
        <v>6197</v>
      </c>
    </row>
  </sheetData>
  <sheetProtection algorithmName="SHA-512" hashValue="gL/ga7E106u6/YHUves/MMw8fxD6aCKRneR9JLC8vCHBu928qMBoPND5GVLEBPNk/fXbP2epW7wyxzDCItJrSg==" saltValue="Sez/N99FBa65X+FuvoUo4A==" spinCount="100000" sheet="1" objects="1" scenarios="1" autoFilter="0" pivotTables="0"/>
  <mergeCells count="1">
    <mergeCell ref="A2:C2"/>
  </mergeCells>
  <pageMargins left="0.2" right="0.18" top="0.91666666666666663" bottom="0.75" header="0.3" footer="0.3"/>
  <pageSetup scale="69" orientation="portrait" horizontalDpi="1200" verticalDpi="1200" r:id="rId2"/>
  <headerFooter>
    <oddHeader>&amp;C&amp;"-,Bold"&amp;14Summary Table Report&amp;R&amp;G</oddHeader>
    <oddFooter>&amp;LMSY4_STR047</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9"/>
  <sheetViews>
    <sheetView showGridLines="0" view="pageLayout" zoomScaleNormal="100" workbookViewId="0">
      <selection activeCell="M32" sqref="M32"/>
    </sheetView>
  </sheetViews>
  <sheetFormatPr defaultRowHeight="15" x14ac:dyDescent="0.25"/>
  <cols>
    <col min="1" max="1" width="12.7109375" customWidth="1"/>
    <col min="2" max="2" width="25.28515625" customWidth="1"/>
    <col min="3" max="3" width="6.5703125" bestFit="1" customWidth="1"/>
    <col min="4" max="5" width="5.5703125" style="2" bestFit="1" customWidth="1"/>
    <col min="6" max="6" width="4" style="2" bestFit="1" customWidth="1"/>
    <col min="7" max="7" width="4" bestFit="1" customWidth="1"/>
    <col min="8" max="8" width="5.5703125" bestFit="1" customWidth="1"/>
    <col min="9" max="9" width="7.5703125" bestFit="1" customWidth="1"/>
    <col min="10" max="10" width="4" bestFit="1" customWidth="1"/>
    <col min="11" max="12" width="5.5703125" bestFit="1" customWidth="1"/>
    <col min="13" max="13" width="4" bestFit="1" customWidth="1"/>
    <col min="14" max="14" width="5.5703125" bestFit="1" customWidth="1"/>
    <col min="15" max="15" width="4" bestFit="1" customWidth="1"/>
    <col min="16" max="16" width="6.5703125" bestFit="1" customWidth="1"/>
    <col min="17" max="17" width="5.5703125" bestFit="1" customWidth="1"/>
    <col min="18" max="18" width="6.5703125" bestFit="1" customWidth="1"/>
  </cols>
  <sheetData>
    <row r="1" spans="1:18" ht="15.75" thickBot="1" x14ac:dyDescent="0.3"/>
    <row r="2" spans="1:18" x14ac:dyDescent="0.25">
      <c r="A2" s="162" t="str">
        <f>CONCATENATE("Figure 2. Number of Prevalent ", 'Table 5'!B4, " Users by Year and Sex")</f>
        <v>Figure 2. Number of Prevalent DARIFENACIN HYDROBROMIDE Users by Year and Sex</v>
      </c>
      <c r="B2" s="163"/>
      <c r="C2" s="163"/>
      <c r="D2" s="163"/>
      <c r="E2" s="163"/>
      <c r="F2" s="164"/>
      <c r="G2" s="164"/>
      <c r="H2" s="164"/>
      <c r="I2" s="164"/>
      <c r="J2" s="164"/>
      <c r="K2" s="164"/>
      <c r="L2" s="164"/>
      <c r="M2" s="164"/>
      <c r="N2" s="164"/>
      <c r="O2" s="164"/>
      <c r="P2" s="164"/>
      <c r="Q2" s="164"/>
      <c r="R2" s="165"/>
    </row>
    <row r="3" spans="1:18" x14ac:dyDescent="0.25">
      <c r="A3" s="1"/>
      <c r="B3" s="4"/>
      <c r="C3" s="4"/>
      <c r="D3" s="4"/>
      <c r="E3" s="4"/>
      <c r="F3" s="5"/>
      <c r="G3" s="4"/>
      <c r="H3" s="4"/>
      <c r="I3" s="4"/>
      <c r="J3" s="4"/>
      <c r="K3" s="4"/>
      <c r="L3" s="4"/>
      <c r="M3" s="4"/>
      <c r="N3" s="4"/>
      <c r="O3" s="4"/>
      <c r="P3" s="4"/>
      <c r="Q3" s="4"/>
      <c r="R3" s="35"/>
    </row>
    <row r="4" spans="1:18" x14ac:dyDescent="0.25">
      <c r="A4" s="1"/>
      <c r="B4" s="4"/>
      <c r="C4" s="4"/>
      <c r="D4" s="4"/>
      <c r="E4" s="4"/>
      <c r="F4" s="5"/>
      <c r="G4" s="4"/>
      <c r="H4" s="4"/>
      <c r="I4" s="4"/>
      <c r="J4" s="4"/>
      <c r="K4" s="4"/>
      <c r="L4" s="4"/>
      <c r="M4" s="4"/>
      <c r="N4" s="4"/>
      <c r="O4" s="4"/>
      <c r="P4" s="4"/>
      <c r="Q4" s="4"/>
      <c r="R4" s="35"/>
    </row>
    <row r="5" spans="1:18" x14ac:dyDescent="0.25">
      <c r="A5" s="1"/>
      <c r="B5" s="4"/>
      <c r="C5" s="4"/>
      <c r="D5" s="4"/>
      <c r="E5" s="4"/>
      <c r="F5" s="5"/>
      <c r="G5" s="4"/>
      <c r="H5" s="4"/>
      <c r="I5" s="4"/>
      <c r="J5" s="4"/>
      <c r="K5" s="4"/>
      <c r="L5" s="4"/>
      <c r="M5" s="4"/>
      <c r="N5" s="4"/>
      <c r="O5" s="4"/>
      <c r="P5" s="4"/>
      <c r="Q5" s="4"/>
      <c r="R5" s="35"/>
    </row>
    <row r="6" spans="1:18" x14ac:dyDescent="0.25">
      <c r="A6" s="1"/>
      <c r="B6" s="4"/>
      <c r="C6" s="4"/>
      <c r="D6" s="4"/>
      <c r="E6" s="4"/>
      <c r="F6" s="5"/>
      <c r="G6" s="4"/>
      <c r="H6" s="4"/>
      <c r="I6" s="4"/>
      <c r="J6" s="4"/>
      <c r="K6" s="4"/>
      <c r="L6" s="4"/>
      <c r="M6" s="4"/>
      <c r="N6" s="4"/>
      <c r="O6" s="4"/>
      <c r="P6" s="4"/>
      <c r="Q6" s="4"/>
      <c r="R6" s="35"/>
    </row>
    <row r="7" spans="1:18" x14ac:dyDescent="0.25">
      <c r="A7" s="1"/>
      <c r="B7" s="4"/>
      <c r="C7" s="4"/>
      <c r="D7" s="4"/>
      <c r="E7" s="4"/>
      <c r="F7" s="5"/>
      <c r="G7" s="4"/>
      <c r="H7" s="4"/>
      <c r="I7" s="4"/>
      <c r="J7" s="4"/>
      <c r="K7" s="4"/>
      <c r="L7" s="4"/>
      <c r="M7" s="4"/>
      <c r="N7" s="4"/>
      <c r="O7" s="4"/>
      <c r="P7" s="4"/>
      <c r="Q7" s="4"/>
      <c r="R7" s="35"/>
    </row>
    <row r="8" spans="1:18" x14ac:dyDescent="0.25">
      <c r="A8" s="1"/>
      <c r="B8" s="4"/>
      <c r="C8" s="4"/>
      <c r="D8" s="4"/>
      <c r="E8" s="4"/>
      <c r="F8" s="5"/>
      <c r="G8" s="4"/>
      <c r="H8" s="4"/>
      <c r="I8" s="4"/>
      <c r="J8" s="4"/>
      <c r="K8" s="4"/>
      <c r="L8" s="4"/>
      <c r="M8" s="4"/>
      <c r="N8" s="4"/>
      <c r="O8" s="4"/>
      <c r="P8" s="4"/>
      <c r="Q8" s="4"/>
      <c r="R8" s="35"/>
    </row>
    <row r="9" spans="1:18" x14ac:dyDescent="0.25">
      <c r="A9" s="1"/>
      <c r="B9" s="4"/>
      <c r="C9" s="4"/>
      <c r="D9" s="4"/>
      <c r="E9" s="4"/>
      <c r="F9" s="5"/>
      <c r="G9" s="4"/>
      <c r="H9" s="4"/>
      <c r="I9" s="4"/>
      <c r="J9" s="4"/>
      <c r="K9" s="4"/>
      <c r="L9" s="4"/>
      <c r="M9" s="4"/>
      <c r="N9" s="4"/>
      <c r="O9" s="4"/>
      <c r="P9" s="4"/>
      <c r="Q9" s="4"/>
      <c r="R9" s="35"/>
    </row>
    <row r="10" spans="1:18" s="2" customFormat="1" x14ac:dyDescent="0.25">
      <c r="A10" s="1"/>
      <c r="B10" s="4"/>
      <c r="C10" s="4"/>
      <c r="D10" s="4"/>
      <c r="E10" s="4"/>
      <c r="F10" s="5"/>
      <c r="G10" s="4"/>
      <c r="H10" s="4"/>
      <c r="I10" s="4"/>
      <c r="J10" s="4"/>
      <c r="K10" s="4"/>
      <c r="L10" s="4"/>
      <c r="M10" s="4"/>
      <c r="N10" s="4"/>
      <c r="O10" s="4"/>
      <c r="P10" s="4"/>
      <c r="Q10" s="4"/>
      <c r="R10" s="35"/>
    </row>
    <row r="11" spans="1:18" s="2" customFormat="1" x14ac:dyDescent="0.25">
      <c r="A11" s="1"/>
      <c r="B11" s="4"/>
      <c r="C11" s="4"/>
      <c r="D11" s="4"/>
      <c r="E11" s="4"/>
      <c r="F11" s="5"/>
      <c r="G11" s="4"/>
      <c r="H11" s="4"/>
      <c r="I11" s="4"/>
      <c r="J11" s="4"/>
      <c r="K11" s="4"/>
      <c r="L11" s="4"/>
      <c r="M11" s="4"/>
      <c r="N11" s="4"/>
      <c r="O11" s="4"/>
      <c r="P11" s="4"/>
      <c r="Q11" s="4"/>
      <c r="R11" s="35"/>
    </row>
    <row r="12" spans="1:18" s="2" customFormat="1" x14ac:dyDescent="0.25">
      <c r="A12" s="1"/>
      <c r="B12" s="4"/>
      <c r="C12" s="4"/>
      <c r="D12" s="4"/>
      <c r="E12" s="4"/>
      <c r="F12" s="5"/>
      <c r="G12" s="4"/>
      <c r="H12" s="4"/>
      <c r="I12" s="4"/>
      <c r="J12" s="4"/>
      <c r="K12" s="4"/>
      <c r="L12" s="4"/>
      <c r="M12" s="4"/>
      <c r="N12" s="4"/>
      <c r="O12" s="4"/>
      <c r="P12" s="4"/>
      <c r="Q12" s="4"/>
      <c r="R12" s="35"/>
    </row>
    <row r="13" spans="1:18" s="2" customFormat="1" x14ac:dyDescent="0.25">
      <c r="A13" s="1"/>
      <c r="B13" s="4"/>
      <c r="C13" s="4"/>
      <c r="D13" s="4"/>
      <c r="E13" s="4"/>
      <c r="F13" s="5"/>
      <c r="G13" s="4"/>
      <c r="H13" s="4"/>
      <c r="I13" s="4"/>
      <c r="J13" s="4"/>
      <c r="K13" s="4"/>
      <c r="L13" s="4"/>
      <c r="M13" s="4"/>
      <c r="N13" s="4"/>
      <c r="O13" s="4"/>
      <c r="P13" s="4"/>
      <c r="Q13" s="4"/>
      <c r="R13" s="35"/>
    </row>
    <row r="14" spans="1:18" s="2" customFormat="1" x14ac:dyDescent="0.25">
      <c r="A14" s="1"/>
      <c r="B14" s="4"/>
      <c r="C14" s="4"/>
      <c r="D14" s="4"/>
      <c r="E14" s="4"/>
      <c r="F14" s="5"/>
      <c r="G14" s="4"/>
      <c r="H14" s="4"/>
      <c r="I14" s="4"/>
      <c r="J14" s="4"/>
      <c r="K14" s="4"/>
      <c r="L14" s="4"/>
      <c r="M14" s="4"/>
      <c r="N14" s="4"/>
      <c r="O14" s="4"/>
      <c r="P14" s="4"/>
      <c r="Q14" s="4"/>
      <c r="R14" s="35"/>
    </row>
    <row r="15" spans="1:18" s="2" customFormat="1" x14ac:dyDescent="0.25">
      <c r="A15" s="1"/>
      <c r="B15" s="4"/>
      <c r="C15" s="4"/>
      <c r="D15" s="4"/>
      <c r="E15" s="4"/>
      <c r="F15" s="5"/>
      <c r="G15" s="4"/>
      <c r="H15" s="4"/>
      <c r="I15" s="4"/>
      <c r="J15" s="4"/>
      <c r="K15" s="4"/>
      <c r="L15" s="4"/>
      <c r="M15" s="4"/>
      <c r="N15" s="4"/>
      <c r="O15" s="4"/>
      <c r="P15" s="4"/>
      <c r="Q15" s="4"/>
      <c r="R15" s="35"/>
    </row>
    <row r="16" spans="1:18" s="2" customFormat="1" x14ac:dyDescent="0.25">
      <c r="A16" s="1"/>
      <c r="B16" s="4"/>
      <c r="C16" s="4"/>
      <c r="D16" s="4"/>
      <c r="E16" s="4"/>
      <c r="F16" s="5"/>
      <c r="G16" s="4"/>
      <c r="H16" s="4"/>
      <c r="I16" s="4"/>
      <c r="J16" s="4"/>
      <c r="K16" s="4"/>
      <c r="L16" s="4"/>
      <c r="M16" s="4"/>
      <c r="N16" s="4"/>
      <c r="O16" s="4"/>
      <c r="P16" s="4"/>
      <c r="Q16" s="4"/>
      <c r="R16" s="35"/>
    </row>
    <row r="17" spans="1:18" s="2" customFormat="1" x14ac:dyDescent="0.25">
      <c r="A17" s="1"/>
      <c r="B17" s="4"/>
      <c r="C17" s="4"/>
      <c r="D17" s="4"/>
      <c r="E17" s="4"/>
      <c r="F17" s="5"/>
      <c r="G17" s="4"/>
      <c r="H17" s="4"/>
      <c r="I17" s="4"/>
      <c r="J17" s="4"/>
      <c r="K17" s="4"/>
      <c r="L17" s="4"/>
      <c r="M17" s="4"/>
      <c r="N17" s="4"/>
      <c r="O17" s="4"/>
      <c r="P17" s="4"/>
      <c r="Q17" s="4"/>
      <c r="R17" s="35"/>
    </row>
    <row r="18" spans="1:18" s="2" customFormat="1" x14ac:dyDescent="0.25">
      <c r="A18" s="1"/>
      <c r="B18" s="4"/>
      <c r="C18" s="4"/>
      <c r="D18" s="4"/>
      <c r="E18" s="4"/>
      <c r="F18" s="5"/>
      <c r="G18" s="4"/>
      <c r="H18" s="4"/>
      <c r="I18" s="4"/>
      <c r="J18" s="4"/>
      <c r="K18" s="4"/>
      <c r="L18" s="4"/>
      <c r="M18" s="4"/>
      <c r="N18" s="4"/>
      <c r="O18" s="4"/>
      <c r="P18" s="4"/>
      <c r="Q18" s="4"/>
      <c r="R18" s="35"/>
    </row>
    <row r="19" spans="1:18" s="2" customFormat="1" x14ac:dyDescent="0.25">
      <c r="A19" s="1"/>
      <c r="B19" s="4"/>
      <c r="C19" s="4"/>
      <c r="D19" s="4"/>
      <c r="E19" s="4"/>
      <c r="F19" s="5"/>
      <c r="G19" s="4"/>
      <c r="H19" s="4"/>
      <c r="I19" s="4"/>
      <c r="J19" s="4"/>
      <c r="K19" s="4"/>
      <c r="L19" s="4"/>
      <c r="M19" s="4"/>
      <c r="N19" s="4"/>
      <c r="O19" s="4"/>
      <c r="P19" s="4"/>
      <c r="Q19" s="4"/>
      <c r="R19" s="35"/>
    </row>
    <row r="20" spans="1:18" s="2" customFormat="1" x14ac:dyDescent="0.25">
      <c r="A20" s="1"/>
      <c r="B20" s="4"/>
      <c r="C20" s="4"/>
      <c r="D20" s="4"/>
      <c r="E20" s="4"/>
      <c r="F20" s="5"/>
      <c r="G20" s="4"/>
      <c r="H20" s="4"/>
      <c r="I20" s="4"/>
      <c r="J20" s="4"/>
      <c r="K20" s="4"/>
      <c r="L20" s="4"/>
      <c r="M20" s="4"/>
      <c r="N20" s="4"/>
      <c r="O20" s="4"/>
      <c r="P20" s="4"/>
      <c r="Q20" s="4"/>
      <c r="R20" s="35"/>
    </row>
    <row r="21" spans="1:18" s="2" customFormat="1" x14ac:dyDescent="0.25">
      <c r="A21" s="1"/>
      <c r="B21" s="4"/>
      <c r="C21" s="4"/>
      <c r="D21" s="4"/>
      <c r="E21" s="4"/>
      <c r="F21" s="5"/>
      <c r="G21" s="4"/>
      <c r="H21" s="4"/>
      <c r="I21" s="4"/>
      <c r="J21" s="4"/>
      <c r="K21" s="4"/>
      <c r="L21" s="4"/>
      <c r="M21" s="4"/>
      <c r="N21" s="4"/>
      <c r="O21" s="4"/>
      <c r="P21" s="4"/>
      <c r="Q21" s="4"/>
      <c r="R21" s="35"/>
    </row>
    <row r="22" spans="1:18" s="2" customFormat="1" x14ac:dyDescent="0.25">
      <c r="A22" s="1"/>
      <c r="B22" s="4"/>
      <c r="C22" s="4"/>
      <c r="D22" s="4"/>
      <c r="E22" s="4"/>
      <c r="F22" s="5"/>
      <c r="G22" s="4"/>
      <c r="H22" s="4"/>
      <c r="I22" s="4"/>
      <c r="J22" s="4"/>
      <c r="K22" s="4"/>
      <c r="L22" s="4"/>
      <c r="M22" s="4"/>
      <c r="N22" s="4"/>
      <c r="O22" s="4"/>
      <c r="P22" s="4"/>
      <c r="Q22" s="4"/>
      <c r="R22" s="35"/>
    </row>
    <row r="23" spans="1:18" s="2" customFormat="1" x14ac:dyDescent="0.25">
      <c r="A23" s="1"/>
      <c r="B23" s="4"/>
      <c r="C23" s="4"/>
      <c r="D23" s="4"/>
      <c r="E23" s="4"/>
      <c r="F23" s="5"/>
      <c r="G23" s="4"/>
      <c r="H23" s="4"/>
      <c r="I23" s="4"/>
      <c r="J23" s="4"/>
      <c r="K23" s="4"/>
      <c r="L23" s="4"/>
      <c r="M23" s="4"/>
      <c r="N23" s="4"/>
      <c r="O23" s="4"/>
      <c r="P23" s="4"/>
      <c r="Q23" s="4"/>
      <c r="R23" s="35"/>
    </row>
    <row r="24" spans="1:18" s="2" customFormat="1" x14ac:dyDescent="0.25">
      <c r="A24" s="1"/>
      <c r="B24" s="4"/>
      <c r="C24" s="4"/>
      <c r="D24" s="4"/>
      <c r="E24" s="4"/>
      <c r="F24" s="5"/>
      <c r="G24" s="4"/>
      <c r="H24" s="4"/>
      <c r="I24" s="4"/>
      <c r="J24" s="4"/>
      <c r="K24" s="4"/>
      <c r="L24" s="4"/>
      <c r="M24" s="4"/>
      <c r="N24" s="4"/>
      <c r="O24" s="4"/>
      <c r="P24" s="4"/>
      <c r="Q24" s="4"/>
      <c r="R24" s="35"/>
    </row>
    <row r="25" spans="1:18" s="2" customFormat="1" x14ac:dyDescent="0.25">
      <c r="A25" s="1"/>
      <c r="B25" s="4"/>
      <c r="C25" s="4"/>
      <c r="D25" s="4"/>
      <c r="E25" s="4"/>
      <c r="F25" s="5"/>
      <c r="G25" s="4"/>
      <c r="H25" s="4"/>
      <c r="I25" s="4"/>
      <c r="J25" s="4"/>
      <c r="K25" s="4"/>
      <c r="L25" s="4"/>
      <c r="M25" s="4"/>
      <c r="N25" s="4"/>
      <c r="O25" s="4"/>
      <c r="P25" s="4"/>
      <c r="Q25" s="4"/>
      <c r="R25" s="35"/>
    </row>
    <row r="26" spans="1:18" s="2" customFormat="1" x14ac:dyDescent="0.25">
      <c r="A26" s="1"/>
      <c r="B26" s="4"/>
      <c r="C26" s="4"/>
      <c r="D26" s="4"/>
      <c r="E26" s="4"/>
      <c r="F26" s="5"/>
      <c r="G26" s="4"/>
      <c r="H26" s="4"/>
      <c r="I26" s="4"/>
      <c r="J26" s="4"/>
      <c r="K26" s="4"/>
      <c r="L26" s="4"/>
      <c r="M26" s="4"/>
      <c r="N26" s="4"/>
      <c r="O26" s="4"/>
      <c r="P26" s="4"/>
      <c r="Q26" s="4"/>
      <c r="R26" s="35"/>
    </row>
    <row r="27" spans="1:18" s="2" customFormat="1" x14ac:dyDescent="0.25">
      <c r="A27" s="6"/>
      <c r="B27" s="7"/>
      <c r="C27" s="7"/>
      <c r="D27" s="7"/>
      <c r="E27" s="7"/>
      <c r="F27" s="8"/>
      <c r="G27" s="7"/>
      <c r="H27" s="7"/>
      <c r="I27" s="7"/>
      <c r="J27" s="7"/>
      <c r="K27" s="7"/>
      <c r="L27" s="7"/>
      <c r="M27" s="7"/>
      <c r="N27" s="7"/>
      <c r="O27" s="7"/>
      <c r="P27" s="7"/>
      <c r="Q27" s="7"/>
      <c r="R27" s="36"/>
    </row>
    <row r="28" spans="1:18" s="2" customFormat="1" x14ac:dyDescent="0.25">
      <c r="A28"/>
      <c r="B28"/>
      <c r="C28"/>
      <c r="D28"/>
      <c r="E28"/>
      <c r="G28"/>
      <c r="H28"/>
      <c r="I28"/>
      <c r="J28"/>
      <c r="K28"/>
      <c r="L28"/>
      <c r="M28"/>
      <c r="N28"/>
      <c r="O28"/>
      <c r="P28"/>
      <c r="Q28"/>
      <c r="R28"/>
    </row>
    <row r="29" spans="1:18" s="2" customFormat="1" x14ac:dyDescent="0.25">
      <c r="A29"/>
      <c r="B29"/>
      <c r="C29"/>
      <c r="D29"/>
      <c r="E29"/>
      <c r="G29"/>
      <c r="H29"/>
      <c r="I29"/>
      <c r="J29"/>
      <c r="K29"/>
      <c r="L29"/>
      <c r="M29"/>
      <c r="N29"/>
      <c r="O29"/>
      <c r="P29"/>
      <c r="Q29"/>
      <c r="R29"/>
    </row>
    <row r="30" spans="1:18" s="2" customFormat="1" x14ac:dyDescent="0.25">
      <c r="A30"/>
      <c r="B30"/>
      <c r="C30"/>
      <c r="D30"/>
      <c r="E30"/>
      <c r="G30"/>
      <c r="H30"/>
      <c r="I30"/>
      <c r="J30"/>
      <c r="K30"/>
      <c r="L30"/>
      <c r="M30"/>
      <c r="N30"/>
      <c r="O30"/>
      <c r="P30"/>
      <c r="Q30"/>
      <c r="R30"/>
    </row>
    <row r="31" spans="1:18" s="2" customFormat="1" x14ac:dyDescent="0.25">
      <c r="A31"/>
      <c r="B31"/>
      <c r="C31"/>
      <c r="D31"/>
      <c r="E31"/>
      <c r="G31"/>
      <c r="H31"/>
      <c r="I31"/>
      <c r="J31"/>
      <c r="K31"/>
      <c r="L31"/>
      <c r="M31"/>
      <c r="N31"/>
      <c r="O31"/>
      <c r="P31"/>
      <c r="Q31"/>
      <c r="R31"/>
    </row>
    <row r="32" spans="1:18" s="2" customFormat="1" x14ac:dyDescent="0.25">
      <c r="A32"/>
      <c r="B32"/>
      <c r="C32"/>
      <c r="D32"/>
      <c r="E32"/>
      <c r="G32"/>
      <c r="H32"/>
      <c r="I32"/>
      <c r="J32"/>
      <c r="K32"/>
      <c r="L32"/>
      <c r="M32"/>
      <c r="N32"/>
      <c r="O32"/>
      <c r="P32"/>
      <c r="Q32"/>
      <c r="R32"/>
    </row>
    <row r="33" spans="1:18" s="2" customFormat="1" x14ac:dyDescent="0.25">
      <c r="A33"/>
      <c r="B33"/>
      <c r="C33"/>
      <c r="D33"/>
      <c r="E33"/>
      <c r="G33"/>
      <c r="H33"/>
      <c r="I33"/>
      <c r="J33"/>
      <c r="K33"/>
      <c r="L33"/>
      <c r="M33"/>
      <c r="N33"/>
      <c r="O33"/>
      <c r="P33"/>
      <c r="Q33"/>
      <c r="R33"/>
    </row>
    <row r="34" spans="1:18" s="2" customFormat="1" x14ac:dyDescent="0.25">
      <c r="A34"/>
      <c r="B34"/>
      <c r="C34"/>
      <c r="D34"/>
      <c r="E34"/>
      <c r="G34"/>
      <c r="H34"/>
      <c r="I34"/>
      <c r="J34"/>
      <c r="K34"/>
      <c r="L34"/>
      <c r="M34"/>
      <c r="N34"/>
      <c r="O34"/>
      <c r="P34"/>
      <c r="Q34"/>
      <c r="R34"/>
    </row>
    <row r="35" spans="1:18" s="2" customFormat="1" x14ac:dyDescent="0.25">
      <c r="A35"/>
      <c r="B35"/>
      <c r="C35"/>
      <c r="D35"/>
      <c r="E35"/>
      <c r="G35"/>
      <c r="H35"/>
      <c r="I35"/>
      <c r="J35"/>
      <c r="K35"/>
      <c r="L35"/>
      <c r="M35"/>
      <c r="N35"/>
      <c r="O35"/>
      <c r="P35"/>
      <c r="Q35"/>
      <c r="R35"/>
    </row>
    <row r="36" spans="1:18" s="2" customFormat="1" x14ac:dyDescent="0.25">
      <c r="A36"/>
      <c r="B36"/>
      <c r="C36"/>
      <c r="D36"/>
      <c r="E36"/>
      <c r="G36"/>
      <c r="H36"/>
      <c r="I36"/>
      <c r="J36"/>
      <c r="K36"/>
      <c r="L36"/>
      <c r="M36"/>
      <c r="N36"/>
      <c r="O36"/>
      <c r="P36"/>
      <c r="Q36"/>
      <c r="R36"/>
    </row>
    <row r="37" spans="1:18" s="2" customFormat="1" x14ac:dyDescent="0.25">
      <c r="A37"/>
      <c r="B37"/>
      <c r="C37"/>
      <c r="D37"/>
      <c r="E37"/>
      <c r="G37"/>
      <c r="H37"/>
      <c r="I37"/>
      <c r="J37"/>
      <c r="K37"/>
      <c r="L37"/>
      <c r="M37"/>
      <c r="N37"/>
      <c r="O37"/>
      <c r="P37"/>
      <c r="Q37"/>
      <c r="R37"/>
    </row>
    <row r="38" spans="1:18" s="2" customFormat="1" x14ac:dyDescent="0.25">
      <c r="A38"/>
      <c r="B38"/>
      <c r="C38"/>
      <c r="D38"/>
      <c r="E38"/>
      <c r="G38"/>
      <c r="H38"/>
      <c r="I38"/>
      <c r="J38"/>
      <c r="K38"/>
      <c r="L38"/>
      <c r="M38"/>
      <c r="N38"/>
      <c r="O38"/>
      <c r="P38"/>
      <c r="Q38"/>
      <c r="R38"/>
    </row>
    <row r="39" spans="1:18" s="2" customFormat="1" x14ac:dyDescent="0.25">
      <c r="A39"/>
      <c r="B39"/>
      <c r="C39"/>
      <c r="D39"/>
      <c r="E39"/>
      <c r="G39"/>
      <c r="H39"/>
      <c r="I39"/>
      <c r="J39"/>
      <c r="K39"/>
      <c r="L39"/>
      <c r="M39"/>
      <c r="N39"/>
      <c r="O39"/>
      <c r="P39"/>
      <c r="Q39"/>
      <c r="R39"/>
    </row>
    <row r="40" spans="1:18" s="2" customFormat="1" x14ac:dyDescent="0.25">
      <c r="A40"/>
      <c r="B40"/>
      <c r="C40"/>
      <c r="D40"/>
      <c r="E40"/>
      <c r="G40"/>
      <c r="H40"/>
      <c r="I40"/>
      <c r="J40"/>
      <c r="K40"/>
      <c r="L40"/>
      <c r="M40"/>
      <c r="N40"/>
      <c r="O40"/>
      <c r="P40"/>
      <c r="Q40"/>
      <c r="R40"/>
    </row>
    <row r="41" spans="1:18" s="2" customFormat="1" x14ac:dyDescent="0.25">
      <c r="A41"/>
      <c r="B41"/>
      <c r="C41"/>
      <c r="D41"/>
      <c r="E41"/>
      <c r="G41"/>
      <c r="H41"/>
      <c r="I41"/>
      <c r="J41"/>
      <c r="K41"/>
      <c r="L41"/>
      <c r="M41"/>
      <c r="N41"/>
      <c r="O41"/>
      <c r="P41"/>
      <c r="Q41"/>
      <c r="R41"/>
    </row>
    <row r="42" spans="1:18" s="2" customFormat="1" x14ac:dyDescent="0.25">
      <c r="A42"/>
      <c r="B42"/>
      <c r="C42"/>
      <c r="D42"/>
      <c r="E42"/>
      <c r="G42"/>
      <c r="H42"/>
      <c r="I42"/>
      <c r="J42"/>
      <c r="K42"/>
      <c r="L42"/>
      <c r="M42"/>
      <c r="N42"/>
      <c r="O42"/>
      <c r="P42"/>
      <c r="Q42"/>
      <c r="R42"/>
    </row>
    <row r="43" spans="1:18" s="2" customFormat="1" x14ac:dyDescent="0.25">
      <c r="A43"/>
      <c r="B43"/>
      <c r="C43"/>
      <c r="D43"/>
      <c r="E43"/>
      <c r="G43"/>
      <c r="H43"/>
      <c r="I43"/>
      <c r="J43"/>
      <c r="K43"/>
      <c r="L43"/>
      <c r="M43"/>
      <c r="N43"/>
      <c r="O43"/>
      <c r="P43"/>
      <c r="Q43"/>
      <c r="R43"/>
    </row>
    <row r="44" spans="1:18" s="2" customFormat="1" x14ac:dyDescent="0.25">
      <c r="A44"/>
      <c r="B44"/>
      <c r="C44"/>
      <c r="D44"/>
      <c r="E44"/>
      <c r="G44"/>
      <c r="H44"/>
      <c r="I44"/>
      <c r="J44"/>
      <c r="K44"/>
      <c r="L44"/>
      <c r="M44"/>
      <c r="N44"/>
      <c r="O44"/>
      <c r="P44"/>
      <c r="Q44"/>
      <c r="R44"/>
    </row>
    <row r="45" spans="1:18" s="2" customFormat="1" x14ac:dyDescent="0.25">
      <c r="A45"/>
      <c r="B45"/>
      <c r="C45"/>
      <c r="D45"/>
      <c r="E45"/>
      <c r="G45"/>
      <c r="H45"/>
      <c r="I45"/>
      <c r="J45"/>
      <c r="K45"/>
      <c r="L45"/>
      <c r="M45"/>
      <c r="N45"/>
      <c r="O45"/>
      <c r="P45"/>
      <c r="Q45"/>
      <c r="R45"/>
    </row>
    <row r="46" spans="1:18" s="2" customFormat="1" x14ac:dyDescent="0.25">
      <c r="A46"/>
      <c r="B46"/>
      <c r="C46"/>
      <c r="D46"/>
      <c r="E46"/>
      <c r="G46"/>
      <c r="H46"/>
      <c r="I46"/>
      <c r="J46"/>
      <c r="K46"/>
      <c r="L46"/>
      <c r="M46"/>
      <c r="N46"/>
      <c r="O46"/>
      <c r="P46"/>
      <c r="Q46"/>
      <c r="R46"/>
    </row>
    <row r="47" spans="1:18" s="2" customFormat="1" x14ac:dyDescent="0.25">
      <c r="A47"/>
      <c r="B47"/>
      <c r="C47"/>
      <c r="D47"/>
      <c r="E47"/>
      <c r="G47"/>
      <c r="H47"/>
      <c r="I47"/>
      <c r="J47"/>
      <c r="K47"/>
      <c r="L47"/>
      <c r="M47"/>
      <c r="N47"/>
      <c r="O47"/>
      <c r="P47"/>
      <c r="Q47"/>
      <c r="R47"/>
    </row>
    <row r="48" spans="1:18" s="2" customFormat="1" x14ac:dyDescent="0.25">
      <c r="A48"/>
      <c r="B48"/>
      <c r="C48"/>
      <c r="D48"/>
      <c r="E48"/>
      <c r="G48"/>
      <c r="H48"/>
      <c r="I48"/>
      <c r="J48"/>
      <c r="K48"/>
      <c r="L48"/>
      <c r="M48"/>
      <c r="N48"/>
      <c r="O48"/>
      <c r="P48"/>
      <c r="Q48"/>
      <c r="R48"/>
    </row>
    <row r="49" spans="1:18" s="2" customFormat="1" x14ac:dyDescent="0.25">
      <c r="A49"/>
      <c r="B49"/>
      <c r="C49"/>
      <c r="D49"/>
      <c r="E49"/>
      <c r="G49"/>
      <c r="H49"/>
      <c r="I49"/>
      <c r="J49"/>
      <c r="K49"/>
      <c r="L49"/>
      <c r="M49"/>
      <c r="N49"/>
      <c r="O49"/>
      <c r="P49"/>
      <c r="Q49"/>
      <c r="R49"/>
    </row>
    <row r="50" spans="1:18" s="2" customFormat="1" x14ac:dyDescent="0.25">
      <c r="A50"/>
      <c r="B50"/>
      <c r="C50"/>
      <c r="D50"/>
      <c r="E50"/>
      <c r="G50"/>
      <c r="H50"/>
      <c r="I50"/>
      <c r="J50"/>
      <c r="K50"/>
      <c r="L50"/>
      <c r="M50"/>
      <c r="N50"/>
      <c r="O50"/>
      <c r="P50"/>
      <c r="Q50"/>
      <c r="R50"/>
    </row>
    <row r="51" spans="1:18" s="2" customFormat="1" x14ac:dyDescent="0.25">
      <c r="A51"/>
      <c r="B51"/>
      <c r="C51"/>
      <c r="D51"/>
      <c r="E51"/>
      <c r="G51"/>
      <c r="H51"/>
      <c r="I51"/>
      <c r="J51"/>
      <c r="K51"/>
      <c r="L51"/>
      <c r="M51"/>
      <c r="N51"/>
      <c r="O51"/>
      <c r="P51"/>
      <c r="Q51"/>
      <c r="R51"/>
    </row>
    <row r="52" spans="1:18" s="2" customFormat="1" x14ac:dyDescent="0.25">
      <c r="A52"/>
      <c r="B52"/>
      <c r="C52"/>
      <c r="D52"/>
      <c r="E52"/>
      <c r="G52"/>
      <c r="H52"/>
      <c r="I52"/>
      <c r="J52"/>
      <c r="K52"/>
      <c r="L52"/>
      <c r="M52"/>
      <c r="N52"/>
      <c r="O52"/>
      <c r="P52"/>
      <c r="Q52"/>
      <c r="R52"/>
    </row>
    <row r="53" spans="1:18" s="2" customFormat="1" x14ac:dyDescent="0.25">
      <c r="A53"/>
      <c r="B53"/>
      <c r="C53"/>
      <c r="D53"/>
      <c r="E53"/>
      <c r="G53"/>
      <c r="H53"/>
      <c r="I53"/>
      <c r="J53"/>
      <c r="K53"/>
      <c r="L53"/>
      <c r="M53"/>
      <c r="N53"/>
      <c r="O53"/>
      <c r="P53"/>
      <c r="Q53"/>
      <c r="R53"/>
    </row>
    <row r="54" spans="1:18" s="2" customFormat="1" x14ac:dyDescent="0.25">
      <c r="A54"/>
      <c r="B54"/>
      <c r="C54"/>
      <c r="D54"/>
      <c r="E54"/>
      <c r="G54"/>
      <c r="H54"/>
      <c r="I54"/>
      <c r="J54"/>
      <c r="K54"/>
      <c r="L54"/>
      <c r="M54"/>
      <c r="N54"/>
      <c r="O54"/>
      <c r="P54"/>
      <c r="Q54"/>
      <c r="R54"/>
    </row>
    <row r="55" spans="1:18" s="2" customFormat="1" x14ac:dyDescent="0.25">
      <c r="A55"/>
      <c r="B55"/>
      <c r="C55"/>
      <c r="D55"/>
      <c r="E55"/>
      <c r="G55"/>
      <c r="H55"/>
      <c r="I55"/>
      <c r="J55"/>
      <c r="K55"/>
      <c r="L55"/>
      <c r="M55"/>
      <c r="N55"/>
      <c r="O55"/>
      <c r="P55"/>
      <c r="Q55"/>
      <c r="R55"/>
    </row>
    <row r="56" spans="1:18" s="2" customFormat="1" x14ac:dyDescent="0.25">
      <c r="A56"/>
      <c r="B56"/>
      <c r="C56"/>
      <c r="D56"/>
      <c r="E56"/>
      <c r="G56"/>
      <c r="H56"/>
      <c r="I56"/>
      <c r="J56"/>
      <c r="K56"/>
      <c r="L56"/>
      <c r="M56"/>
      <c r="N56"/>
      <c r="O56"/>
      <c r="P56"/>
      <c r="Q56"/>
      <c r="R56"/>
    </row>
    <row r="57" spans="1:18" s="2" customFormat="1" x14ac:dyDescent="0.25">
      <c r="A57"/>
      <c r="B57"/>
      <c r="C57"/>
      <c r="D57"/>
      <c r="E57"/>
      <c r="G57"/>
      <c r="H57"/>
      <c r="I57"/>
      <c r="J57"/>
      <c r="K57"/>
      <c r="L57"/>
      <c r="M57"/>
      <c r="N57"/>
      <c r="O57"/>
      <c r="P57"/>
      <c r="Q57"/>
      <c r="R57"/>
    </row>
    <row r="58" spans="1:18" s="2" customFormat="1" x14ac:dyDescent="0.25">
      <c r="A58"/>
      <c r="B58"/>
      <c r="C58"/>
      <c r="D58"/>
      <c r="E58"/>
      <c r="G58"/>
      <c r="H58"/>
      <c r="I58"/>
      <c r="J58"/>
      <c r="K58"/>
      <c r="L58"/>
      <c r="M58"/>
      <c r="N58"/>
      <c r="O58"/>
      <c r="P58"/>
      <c r="Q58"/>
      <c r="R58"/>
    </row>
    <row r="59" spans="1:18" s="2" customFormat="1" x14ac:dyDescent="0.25">
      <c r="A59"/>
      <c r="B59"/>
      <c r="C59"/>
      <c r="D59"/>
      <c r="E59"/>
      <c r="G59"/>
      <c r="H59"/>
      <c r="I59"/>
      <c r="J59"/>
      <c r="K59"/>
      <c r="L59"/>
      <c r="M59"/>
      <c r="N59"/>
      <c r="O59"/>
      <c r="P59"/>
      <c r="Q59"/>
      <c r="R59"/>
    </row>
    <row r="60" spans="1:18" s="2" customFormat="1" x14ac:dyDescent="0.25">
      <c r="A60"/>
      <c r="B60"/>
      <c r="C60"/>
      <c r="D60"/>
      <c r="E60"/>
      <c r="G60"/>
      <c r="H60"/>
      <c r="I60"/>
      <c r="J60"/>
      <c r="K60"/>
      <c r="L60"/>
      <c r="M60"/>
      <c r="N60"/>
      <c r="O60"/>
      <c r="P60"/>
      <c r="Q60"/>
      <c r="R60"/>
    </row>
    <row r="61" spans="1:18" s="2" customFormat="1" x14ac:dyDescent="0.25">
      <c r="A61"/>
      <c r="B61"/>
      <c r="C61"/>
      <c r="D61"/>
      <c r="E61"/>
      <c r="G61"/>
      <c r="H61"/>
      <c r="I61"/>
      <c r="J61"/>
      <c r="K61"/>
      <c r="L61"/>
      <c r="M61"/>
      <c r="N61"/>
      <c r="O61"/>
      <c r="P61"/>
      <c r="Q61"/>
      <c r="R61"/>
    </row>
    <row r="62" spans="1:18" s="2" customFormat="1" x14ac:dyDescent="0.25">
      <c r="A62"/>
      <c r="B62"/>
      <c r="C62"/>
      <c r="D62"/>
      <c r="E62"/>
      <c r="G62"/>
      <c r="H62"/>
      <c r="I62"/>
      <c r="J62"/>
      <c r="K62"/>
      <c r="L62"/>
      <c r="M62"/>
      <c r="N62"/>
      <c r="O62"/>
      <c r="P62"/>
      <c r="Q62"/>
      <c r="R62"/>
    </row>
    <row r="63" spans="1:18" s="2" customFormat="1" x14ac:dyDescent="0.25">
      <c r="A63"/>
      <c r="B63"/>
      <c r="C63"/>
      <c r="D63"/>
      <c r="E63"/>
      <c r="G63"/>
      <c r="H63"/>
      <c r="I63"/>
      <c r="J63"/>
      <c r="K63"/>
      <c r="L63"/>
      <c r="M63"/>
      <c r="N63"/>
      <c r="O63"/>
      <c r="P63"/>
      <c r="Q63"/>
      <c r="R63"/>
    </row>
    <row r="64" spans="1:18" s="2" customFormat="1" x14ac:dyDescent="0.25">
      <c r="A64"/>
      <c r="B64"/>
      <c r="C64"/>
      <c r="D64"/>
      <c r="E64"/>
      <c r="G64"/>
      <c r="H64"/>
      <c r="I64"/>
      <c r="J64"/>
      <c r="K64"/>
      <c r="L64"/>
      <c r="M64"/>
      <c r="N64"/>
      <c r="O64"/>
      <c r="P64"/>
      <c r="Q64"/>
      <c r="R64"/>
    </row>
    <row r="65" spans="1:18" s="2" customFormat="1" x14ac:dyDescent="0.25">
      <c r="A65"/>
      <c r="B65"/>
      <c r="C65"/>
      <c r="D65"/>
      <c r="E65"/>
      <c r="G65"/>
      <c r="H65"/>
      <c r="I65"/>
      <c r="J65"/>
      <c r="K65"/>
      <c r="L65"/>
      <c r="M65"/>
      <c r="N65"/>
      <c r="O65"/>
      <c r="P65"/>
      <c r="Q65"/>
      <c r="R65"/>
    </row>
    <row r="66" spans="1:18" s="2" customFormat="1" x14ac:dyDescent="0.25">
      <c r="A66"/>
      <c r="B66"/>
      <c r="C66"/>
      <c r="D66"/>
      <c r="E66"/>
      <c r="G66"/>
      <c r="H66"/>
      <c r="I66"/>
      <c r="J66"/>
      <c r="K66"/>
      <c r="L66"/>
      <c r="M66"/>
      <c r="N66"/>
      <c r="O66"/>
      <c r="P66"/>
      <c r="Q66"/>
      <c r="R66"/>
    </row>
    <row r="67" spans="1:18" s="2" customFormat="1" x14ac:dyDescent="0.25">
      <c r="A67"/>
      <c r="B67"/>
      <c r="C67"/>
      <c r="D67"/>
      <c r="E67"/>
      <c r="G67"/>
      <c r="H67"/>
      <c r="I67"/>
      <c r="J67"/>
      <c r="K67"/>
      <c r="L67"/>
      <c r="M67"/>
      <c r="N67"/>
      <c r="O67"/>
      <c r="P67"/>
      <c r="Q67"/>
      <c r="R67"/>
    </row>
    <row r="68" spans="1:18" s="2" customFormat="1" x14ac:dyDescent="0.25">
      <c r="A68"/>
      <c r="B68"/>
      <c r="C68"/>
      <c r="D68"/>
      <c r="E68"/>
      <c r="G68"/>
      <c r="H68"/>
      <c r="I68"/>
      <c r="J68"/>
      <c r="K68"/>
      <c r="L68"/>
      <c r="M68"/>
      <c r="N68"/>
      <c r="O68"/>
      <c r="P68"/>
      <c r="Q68"/>
      <c r="R68"/>
    </row>
    <row r="69" spans="1:18" s="2" customFormat="1" x14ac:dyDescent="0.25">
      <c r="A69"/>
      <c r="B69"/>
      <c r="C69"/>
      <c r="D69"/>
      <c r="E69"/>
      <c r="G69"/>
      <c r="H69"/>
      <c r="I69"/>
      <c r="J69"/>
      <c r="K69"/>
      <c r="L69"/>
      <c r="M69"/>
      <c r="N69"/>
      <c r="O69"/>
      <c r="P69"/>
      <c r="Q69"/>
      <c r="R69"/>
    </row>
    <row r="70" spans="1:18" s="2" customFormat="1" x14ac:dyDescent="0.25">
      <c r="A70"/>
      <c r="B70"/>
      <c r="C70"/>
      <c r="D70"/>
      <c r="E70"/>
      <c r="G70"/>
      <c r="H70"/>
      <c r="I70"/>
      <c r="J70"/>
      <c r="K70"/>
      <c r="L70"/>
      <c r="M70"/>
      <c r="N70"/>
      <c r="O70"/>
      <c r="P70"/>
      <c r="Q70"/>
      <c r="R70"/>
    </row>
    <row r="71" spans="1:18" s="2" customFormat="1" x14ac:dyDescent="0.25">
      <c r="A71"/>
      <c r="B71"/>
      <c r="C71"/>
      <c r="D71"/>
      <c r="E71"/>
      <c r="G71"/>
      <c r="H71"/>
      <c r="I71"/>
      <c r="J71"/>
      <c r="K71"/>
      <c r="L71"/>
      <c r="M71"/>
      <c r="N71"/>
      <c r="O71"/>
      <c r="P71"/>
      <c r="Q71"/>
      <c r="R71"/>
    </row>
    <row r="72" spans="1:18" s="2" customFormat="1" x14ac:dyDescent="0.25">
      <c r="A72"/>
      <c r="B72"/>
      <c r="C72"/>
      <c r="D72"/>
      <c r="E72"/>
      <c r="G72"/>
      <c r="H72"/>
      <c r="I72"/>
      <c r="J72"/>
      <c r="K72"/>
      <c r="L72"/>
      <c r="M72"/>
      <c r="N72"/>
      <c r="O72"/>
      <c r="P72"/>
      <c r="Q72"/>
      <c r="R72"/>
    </row>
    <row r="73" spans="1:18" s="2" customFormat="1" x14ac:dyDescent="0.25">
      <c r="A73"/>
      <c r="B73"/>
      <c r="C73"/>
      <c r="D73"/>
      <c r="E73"/>
      <c r="G73"/>
      <c r="H73"/>
      <c r="I73"/>
      <c r="J73"/>
      <c r="K73"/>
      <c r="L73"/>
      <c r="M73"/>
      <c r="N73"/>
      <c r="O73"/>
      <c r="P73"/>
      <c r="Q73"/>
      <c r="R73"/>
    </row>
    <row r="74" spans="1:18" s="2" customFormat="1" x14ac:dyDescent="0.25">
      <c r="A74"/>
      <c r="B74"/>
      <c r="C74"/>
      <c r="D74"/>
      <c r="E74"/>
      <c r="G74"/>
      <c r="H74"/>
      <c r="I74"/>
      <c r="J74"/>
      <c r="K74"/>
      <c r="L74"/>
      <c r="M74"/>
      <c r="N74"/>
      <c r="O74"/>
      <c r="P74"/>
      <c r="Q74"/>
      <c r="R74"/>
    </row>
    <row r="75" spans="1:18" s="2" customFormat="1" x14ac:dyDescent="0.25">
      <c r="A75"/>
      <c r="B75"/>
      <c r="C75"/>
      <c r="D75"/>
      <c r="E75"/>
      <c r="G75"/>
      <c r="H75"/>
      <c r="I75"/>
      <c r="J75"/>
      <c r="K75"/>
      <c r="L75"/>
      <c r="M75"/>
      <c r="N75"/>
      <c r="O75"/>
      <c r="P75"/>
      <c r="Q75"/>
      <c r="R75"/>
    </row>
    <row r="76" spans="1:18" s="2" customFormat="1" x14ac:dyDescent="0.25">
      <c r="A76"/>
      <c r="B76"/>
      <c r="C76"/>
      <c r="D76"/>
      <c r="E76"/>
      <c r="G76"/>
      <c r="H76"/>
      <c r="I76"/>
      <c r="J76"/>
      <c r="K76"/>
      <c r="L76"/>
      <c r="M76"/>
      <c r="N76"/>
      <c r="O76"/>
      <c r="P76"/>
      <c r="Q76"/>
      <c r="R76"/>
    </row>
    <row r="77" spans="1:18" s="2" customFormat="1" x14ac:dyDescent="0.25">
      <c r="A77"/>
      <c r="B77"/>
      <c r="C77"/>
      <c r="D77"/>
      <c r="E77"/>
      <c r="G77"/>
      <c r="H77"/>
      <c r="I77"/>
      <c r="J77"/>
      <c r="K77"/>
      <c r="L77"/>
      <c r="M77"/>
      <c r="N77"/>
      <c r="O77"/>
      <c r="P77"/>
      <c r="Q77"/>
      <c r="R77"/>
    </row>
    <row r="78" spans="1:18" s="2" customFormat="1" x14ac:dyDescent="0.25">
      <c r="A78"/>
      <c r="B78"/>
      <c r="C78"/>
      <c r="D78"/>
      <c r="E78"/>
      <c r="G78"/>
      <c r="H78"/>
      <c r="I78"/>
      <c r="J78"/>
      <c r="K78"/>
      <c r="L78"/>
      <c r="M78"/>
      <c r="N78"/>
      <c r="O78"/>
      <c r="P78"/>
      <c r="Q78"/>
      <c r="R78"/>
    </row>
    <row r="79" spans="1:18" s="2" customFormat="1" x14ac:dyDescent="0.25">
      <c r="A79"/>
      <c r="B79"/>
      <c r="C79"/>
      <c r="D79"/>
      <c r="E79"/>
      <c r="G79"/>
      <c r="H79"/>
      <c r="I79"/>
      <c r="J79"/>
      <c r="K79"/>
      <c r="L79"/>
      <c r="M79"/>
      <c r="N79"/>
      <c r="O79"/>
      <c r="P79"/>
      <c r="Q79"/>
      <c r="R79"/>
    </row>
    <row r="80" spans="1:18" s="2" customFormat="1" x14ac:dyDescent="0.25">
      <c r="A80"/>
      <c r="B80"/>
      <c r="C80"/>
      <c r="D80"/>
      <c r="E80"/>
      <c r="G80"/>
      <c r="H80"/>
      <c r="I80"/>
      <c r="J80"/>
      <c r="K80"/>
      <c r="L80"/>
      <c r="M80"/>
      <c r="N80"/>
      <c r="O80"/>
      <c r="P80"/>
      <c r="Q80"/>
      <c r="R80"/>
    </row>
    <row r="81" spans="1:18" s="2" customFormat="1" x14ac:dyDescent="0.25">
      <c r="A81"/>
      <c r="B81"/>
      <c r="C81"/>
      <c r="D81"/>
      <c r="E81"/>
      <c r="G81"/>
      <c r="H81"/>
      <c r="I81"/>
      <c r="J81"/>
      <c r="K81"/>
      <c r="L81"/>
      <c r="M81"/>
      <c r="N81"/>
      <c r="O81"/>
      <c r="P81"/>
      <c r="Q81"/>
      <c r="R81"/>
    </row>
    <row r="82" spans="1:18" s="2" customFormat="1" x14ac:dyDescent="0.25">
      <c r="A82"/>
      <c r="B82"/>
      <c r="C82"/>
      <c r="D82"/>
      <c r="E82"/>
      <c r="G82"/>
      <c r="H82"/>
      <c r="I82"/>
      <c r="J82"/>
      <c r="K82"/>
      <c r="L82"/>
      <c r="M82"/>
      <c r="N82"/>
      <c r="O82"/>
      <c r="P82"/>
      <c r="Q82"/>
      <c r="R82"/>
    </row>
    <row r="83" spans="1:18" s="2" customFormat="1" x14ac:dyDescent="0.25">
      <c r="A83"/>
      <c r="B83"/>
      <c r="C83"/>
      <c r="D83"/>
      <c r="E83"/>
      <c r="G83"/>
      <c r="H83"/>
      <c r="I83"/>
      <c r="J83"/>
      <c r="K83"/>
      <c r="L83"/>
      <c r="M83"/>
      <c r="N83"/>
      <c r="O83"/>
      <c r="P83"/>
      <c r="Q83"/>
      <c r="R83"/>
    </row>
    <row r="84" spans="1:18" s="2" customFormat="1" x14ac:dyDescent="0.25">
      <c r="A84"/>
      <c r="B84"/>
      <c r="C84"/>
      <c r="D84"/>
      <c r="E84"/>
      <c r="G84"/>
      <c r="H84"/>
      <c r="I84"/>
      <c r="J84"/>
      <c r="K84"/>
      <c r="L84"/>
      <c r="M84"/>
      <c r="N84"/>
      <c r="O84"/>
      <c r="P84"/>
      <c r="Q84"/>
      <c r="R84"/>
    </row>
    <row r="85" spans="1:18" s="2" customFormat="1" x14ac:dyDescent="0.25">
      <c r="A85"/>
      <c r="B85"/>
      <c r="C85"/>
      <c r="D85"/>
      <c r="E85"/>
      <c r="G85"/>
      <c r="H85"/>
      <c r="I85"/>
      <c r="J85"/>
      <c r="K85"/>
      <c r="L85"/>
      <c r="M85"/>
      <c r="N85"/>
      <c r="O85"/>
      <c r="P85"/>
      <c r="Q85"/>
      <c r="R85"/>
    </row>
    <row r="86" spans="1:18" s="2" customFormat="1" x14ac:dyDescent="0.25">
      <c r="A86"/>
      <c r="B86"/>
      <c r="C86"/>
      <c r="D86"/>
      <c r="E86"/>
      <c r="G86"/>
      <c r="H86"/>
      <c r="I86"/>
      <c r="J86"/>
      <c r="K86"/>
      <c r="L86"/>
      <c r="M86"/>
      <c r="N86"/>
      <c r="O86"/>
      <c r="P86"/>
      <c r="Q86"/>
      <c r="R86"/>
    </row>
    <row r="87" spans="1:18" s="2" customFormat="1" x14ac:dyDescent="0.25">
      <c r="A87"/>
      <c r="B87"/>
      <c r="C87"/>
      <c r="D87"/>
      <c r="E87"/>
      <c r="G87"/>
      <c r="H87"/>
      <c r="I87"/>
      <c r="J87"/>
      <c r="K87"/>
      <c r="L87"/>
      <c r="M87"/>
      <c r="N87"/>
      <c r="O87"/>
      <c r="P87"/>
      <c r="Q87"/>
      <c r="R87"/>
    </row>
    <row r="88" spans="1:18" s="2" customFormat="1" x14ac:dyDescent="0.25">
      <c r="A88"/>
      <c r="B88"/>
      <c r="C88"/>
      <c r="D88"/>
      <c r="E88"/>
      <c r="G88"/>
      <c r="H88"/>
      <c r="I88"/>
      <c r="J88"/>
      <c r="K88"/>
      <c r="L88"/>
      <c r="M88"/>
      <c r="N88"/>
      <c r="O88"/>
      <c r="P88"/>
      <c r="Q88"/>
      <c r="R88"/>
    </row>
    <row r="89" spans="1:18" s="2" customFormat="1" x14ac:dyDescent="0.25">
      <c r="A89"/>
      <c r="B89"/>
      <c r="C89"/>
      <c r="D89"/>
      <c r="E89"/>
      <c r="G89"/>
      <c r="H89"/>
      <c r="I89"/>
      <c r="J89"/>
      <c r="K89"/>
      <c r="L89"/>
      <c r="M89"/>
      <c r="N89"/>
      <c r="O89"/>
      <c r="P89"/>
      <c r="Q89"/>
      <c r="R89"/>
    </row>
    <row r="90" spans="1:18" s="2" customFormat="1" x14ac:dyDescent="0.25">
      <c r="A90"/>
      <c r="B90"/>
      <c r="C90"/>
      <c r="D90"/>
      <c r="E90"/>
      <c r="G90"/>
      <c r="H90"/>
      <c r="I90"/>
      <c r="J90"/>
      <c r="K90"/>
      <c r="L90"/>
      <c r="M90"/>
      <c r="N90"/>
      <c r="O90"/>
      <c r="P90"/>
      <c r="Q90"/>
      <c r="R90"/>
    </row>
    <row r="91" spans="1:18" s="2" customFormat="1" x14ac:dyDescent="0.25">
      <c r="A91"/>
      <c r="B91"/>
      <c r="C91"/>
      <c r="D91"/>
      <c r="E91"/>
      <c r="G91"/>
      <c r="H91"/>
      <c r="I91"/>
      <c r="J91"/>
      <c r="K91"/>
      <c r="L91"/>
      <c r="M91"/>
      <c r="N91"/>
      <c r="O91"/>
      <c r="P91"/>
      <c r="Q91"/>
      <c r="R91"/>
    </row>
    <row r="92" spans="1:18" s="2" customFormat="1" x14ac:dyDescent="0.25">
      <c r="A92"/>
      <c r="B92"/>
      <c r="C92"/>
      <c r="D92"/>
      <c r="E92"/>
      <c r="G92"/>
      <c r="H92"/>
      <c r="I92"/>
      <c r="J92"/>
      <c r="K92"/>
      <c r="L92"/>
      <c r="M92"/>
      <c r="N92"/>
      <c r="O92"/>
      <c r="P92"/>
      <c r="Q92"/>
      <c r="R92"/>
    </row>
    <row r="93" spans="1:18" s="2" customFormat="1" x14ac:dyDescent="0.25">
      <c r="A93"/>
      <c r="B93"/>
      <c r="C93"/>
      <c r="D93"/>
      <c r="E93"/>
      <c r="G93"/>
      <c r="H93"/>
      <c r="I93"/>
      <c r="J93"/>
      <c r="K93"/>
      <c r="L93"/>
      <c r="M93"/>
      <c r="N93"/>
      <c r="O93"/>
      <c r="P93"/>
      <c r="Q93"/>
      <c r="R93"/>
    </row>
    <row r="94" spans="1:18" s="2" customFormat="1" x14ac:dyDescent="0.25">
      <c r="A94"/>
      <c r="B94"/>
      <c r="C94"/>
      <c r="D94"/>
      <c r="E94"/>
      <c r="G94"/>
      <c r="H94"/>
      <c r="I94"/>
      <c r="J94"/>
      <c r="K94"/>
      <c r="L94"/>
      <c r="M94"/>
      <c r="N94"/>
      <c r="O94"/>
      <c r="P94"/>
      <c r="Q94"/>
      <c r="R94"/>
    </row>
    <row r="95" spans="1:18" s="2" customFormat="1" x14ac:dyDescent="0.25">
      <c r="A95"/>
      <c r="B95"/>
      <c r="C95"/>
      <c r="D95"/>
      <c r="E95"/>
      <c r="G95"/>
      <c r="H95"/>
      <c r="I95"/>
      <c r="J95"/>
      <c r="K95"/>
      <c r="L95"/>
      <c r="M95"/>
      <c r="N95"/>
      <c r="O95"/>
      <c r="P95"/>
      <c r="Q95"/>
      <c r="R95"/>
    </row>
    <row r="96" spans="1:18" s="2" customFormat="1" x14ac:dyDescent="0.25">
      <c r="A96"/>
      <c r="B96"/>
      <c r="C96"/>
      <c r="D96"/>
      <c r="E96"/>
      <c r="G96"/>
      <c r="H96"/>
      <c r="I96"/>
      <c r="J96"/>
      <c r="K96"/>
      <c r="L96"/>
      <c r="M96"/>
      <c r="N96"/>
      <c r="O96"/>
      <c r="P96"/>
      <c r="Q96"/>
      <c r="R96"/>
    </row>
    <row r="97" spans="1:18" s="2" customFormat="1" x14ac:dyDescent="0.25">
      <c r="A97"/>
      <c r="B97"/>
      <c r="C97"/>
      <c r="D97"/>
      <c r="E97"/>
      <c r="G97"/>
      <c r="H97"/>
      <c r="I97"/>
      <c r="J97"/>
      <c r="K97"/>
      <c r="L97"/>
      <c r="M97"/>
      <c r="N97"/>
      <c r="O97"/>
      <c r="P97"/>
      <c r="Q97"/>
      <c r="R97"/>
    </row>
    <row r="98" spans="1:18" s="2" customFormat="1" x14ac:dyDescent="0.25">
      <c r="A98"/>
      <c r="B98"/>
      <c r="C98"/>
      <c r="D98"/>
      <c r="E98"/>
      <c r="G98"/>
      <c r="H98"/>
      <c r="I98"/>
      <c r="J98"/>
      <c r="K98"/>
      <c r="L98"/>
      <c r="M98"/>
      <c r="N98"/>
      <c r="O98"/>
      <c r="P98"/>
      <c r="Q98"/>
      <c r="R98"/>
    </row>
    <row r="99" spans="1:18" s="2" customFormat="1" x14ac:dyDescent="0.25">
      <c r="A99"/>
      <c r="B99"/>
      <c r="C99"/>
      <c r="D99"/>
      <c r="E99"/>
      <c r="G99"/>
      <c r="H99"/>
      <c r="I99"/>
      <c r="J99"/>
      <c r="K99"/>
      <c r="L99"/>
      <c r="M99"/>
      <c r="N99"/>
      <c r="O99"/>
      <c r="P99"/>
      <c r="Q99"/>
      <c r="R99"/>
    </row>
    <row r="100" spans="1:18" s="2" customFormat="1" x14ac:dyDescent="0.25">
      <c r="A100"/>
      <c r="B100"/>
      <c r="C100"/>
      <c r="D100"/>
      <c r="E100"/>
      <c r="G100"/>
      <c r="H100"/>
      <c r="I100"/>
      <c r="J100"/>
      <c r="K100"/>
      <c r="L100"/>
      <c r="M100"/>
      <c r="N100"/>
      <c r="O100"/>
      <c r="P100"/>
      <c r="Q100"/>
      <c r="R100"/>
    </row>
    <row r="101" spans="1:18" s="2" customFormat="1" x14ac:dyDescent="0.25">
      <c r="A101"/>
      <c r="B101"/>
      <c r="C101"/>
      <c r="D101"/>
      <c r="E101"/>
      <c r="G101"/>
      <c r="H101"/>
      <c r="I101"/>
      <c r="J101"/>
      <c r="K101"/>
      <c r="L101"/>
      <c r="M101"/>
      <c r="N101"/>
      <c r="O101"/>
      <c r="P101"/>
      <c r="Q101"/>
      <c r="R101"/>
    </row>
    <row r="102" spans="1:18" s="2" customFormat="1" x14ac:dyDescent="0.25">
      <c r="A102"/>
      <c r="B102"/>
      <c r="C102"/>
      <c r="D102"/>
      <c r="E102"/>
      <c r="G102"/>
      <c r="H102"/>
      <c r="I102"/>
      <c r="J102"/>
      <c r="K102"/>
      <c r="L102"/>
      <c r="M102"/>
      <c r="N102"/>
      <c r="O102"/>
      <c r="P102"/>
      <c r="Q102"/>
      <c r="R102"/>
    </row>
    <row r="103" spans="1:18" s="2" customFormat="1" x14ac:dyDescent="0.25">
      <c r="A103"/>
      <c r="B103"/>
      <c r="C103"/>
      <c r="D103"/>
      <c r="E103"/>
      <c r="G103"/>
      <c r="H103"/>
      <c r="I103"/>
      <c r="J103"/>
      <c r="K103"/>
      <c r="L103"/>
      <c r="M103"/>
      <c r="N103"/>
      <c r="O103"/>
      <c r="P103"/>
      <c r="Q103"/>
      <c r="R103"/>
    </row>
    <row r="104" spans="1:18" s="2" customFormat="1" x14ac:dyDescent="0.25">
      <c r="A104"/>
      <c r="B104"/>
      <c r="C104"/>
      <c r="D104"/>
      <c r="E104"/>
      <c r="G104"/>
      <c r="H104"/>
      <c r="I104"/>
      <c r="J104"/>
      <c r="K104"/>
      <c r="L104"/>
      <c r="M104"/>
      <c r="N104"/>
      <c r="O104"/>
      <c r="P104"/>
      <c r="Q104"/>
      <c r="R104"/>
    </row>
    <row r="105" spans="1:18" s="2" customFormat="1" x14ac:dyDescent="0.25">
      <c r="A105"/>
      <c r="B105"/>
      <c r="C105"/>
      <c r="D105"/>
      <c r="E105"/>
      <c r="G105"/>
      <c r="H105"/>
      <c r="I105"/>
      <c r="J105"/>
      <c r="K105"/>
      <c r="L105"/>
      <c r="M105"/>
      <c r="N105"/>
      <c r="O105"/>
      <c r="P105"/>
      <c r="Q105"/>
      <c r="R105"/>
    </row>
    <row r="106" spans="1:18" s="2" customFormat="1" x14ac:dyDescent="0.25">
      <c r="A106"/>
      <c r="B106"/>
      <c r="C106"/>
      <c r="D106"/>
      <c r="E106"/>
      <c r="G106"/>
      <c r="H106"/>
      <c r="I106"/>
      <c r="J106"/>
      <c r="K106"/>
      <c r="L106"/>
      <c r="M106"/>
      <c r="N106"/>
      <c r="O106"/>
      <c r="P106"/>
      <c r="Q106"/>
      <c r="R106"/>
    </row>
    <row r="107" spans="1:18" s="2" customFormat="1" x14ac:dyDescent="0.25">
      <c r="A107"/>
      <c r="B107"/>
      <c r="C107"/>
      <c r="D107"/>
      <c r="E107"/>
      <c r="G107"/>
      <c r="H107"/>
      <c r="I107"/>
      <c r="J107"/>
      <c r="K107"/>
      <c r="L107"/>
      <c r="M107"/>
      <c r="N107"/>
      <c r="O107"/>
      <c r="P107"/>
      <c r="Q107"/>
      <c r="R107"/>
    </row>
    <row r="108" spans="1:18" s="2" customFormat="1" x14ac:dyDescent="0.25">
      <c r="A108"/>
      <c r="B108"/>
      <c r="C108"/>
      <c r="D108"/>
      <c r="E108"/>
      <c r="G108"/>
      <c r="H108"/>
      <c r="I108"/>
      <c r="J108"/>
      <c r="K108"/>
      <c r="L108"/>
      <c r="M108"/>
      <c r="N108"/>
      <c r="O108"/>
      <c r="P108"/>
      <c r="Q108"/>
      <c r="R108"/>
    </row>
    <row r="109" spans="1:18" s="2" customFormat="1" x14ac:dyDescent="0.25">
      <c r="A109"/>
      <c r="B109"/>
      <c r="C109"/>
      <c r="D109"/>
      <c r="E109"/>
      <c r="G109"/>
      <c r="H109"/>
      <c r="I109"/>
      <c r="J109"/>
      <c r="K109"/>
      <c r="L109"/>
      <c r="M109"/>
      <c r="N109"/>
      <c r="O109"/>
      <c r="P109"/>
      <c r="Q109"/>
      <c r="R109"/>
    </row>
    <row r="110" spans="1:18" s="2" customFormat="1" x14ac:dyDescent="0.25">
      <c r="A110"/>
      <c r="B110"/>
      <c r="C110"/>
      <c r="D110"/>
      <c r="E110"/>
      <c r="G110"/>
      <c r="H110"/>
      <c r="I110"/>
      <c r="J110"/>
      <c r="K110"/>
      <c r="L110"/>
      <c r="M110"/>
      <c r="N110"/>
      <c r="O110"/>
      <c r="P110"/>
      <c r="Q110"/>
      <c r="R110"/>
    </row>
    <row r="111" spans="1:18" s="2" customFormat="1" x14ac:dyDescent="0.25">
      <c r="A111"/>
      <c r="B111"/>
      <c r="C111"/>
      <c r="D111"/>
      <c r="E111"/>
      <c r="G111"/>
      <c r="H111"/>
      <c r="I111"/>
      <c r="J111"/>
      <c r="K111"/>
      <c r="L111"/>
      <c r="M111"/>
      <c r="N111"/>
      <c r="O111"/>
      <c r="P111"/>
      <c r="Q111"/>
      <c r="R111"/>
    </row>
    <row r="112" spans="1:18" s="2" customFormat="1" x14ac:dyDescent="0.25">
      <c r="A112"/>
      <c r="B112"/>
      <c r="C112"/>
      <c r="D112"/>
      <c r="E112"/>
      <c r="G112"/>
      <c r="H112"/>
      <c r="I112"/>
      <c r="J112"/>
      <c r="K112"/>
      <c r="L112"/>
      <c r="M112"/>
      <c r="N112"/>
      <c r="O112"/>
      <c r="P112"/>
      <c r="Q112"/>
      <c r="R112"/>
    </row>
    <row r="113" spans="1:18" s="2" customFormat="1" x14ac:dyDescent="0.25">
      <c r="A113"/>
      <c r="B113"/>
      <c r="C113"/>
      <c r="D113"/>
      <c r="E113"/>
      <c r="G113"/>
      <c r="H113"/>
      <c r="I113"/>
      <c r="J113"/>
      <c r="K113"/>
      <c r="L113"/>
      <c r="M113"/>
      <c r="N113"/>
      <c r="O113"/>
      <c r="P113"/>
      <c r="Q113"/>
      <c r="R113"/>
    </row>
    <row r="114" spans="1:18" s="2" customFormat="1" x14ac:dyDescent="0.25">
      <c r="A114"/>
      <c r="B114"/>
      <c r="C114"/>
      <c r="D114"/>
      <c r="E114"/>
      <c r="G114"/>
      <c r="H114"/>
      <c r="I114"/>
      <c r="J114"/>
      <c r="K114"/>
      <c r="L114"/>
      <c r="M114"/>
      <c r="N114"/>
      <c r="O114"/>
      <c r="P114"/>
      <c r="Q114"/>
      <c r="R114"/>
    </row>
    <row r="115" spans="1:18" s="2" customFormat="1" x14ac:dyDescent="0.25">
      <c r="A115"/>
      <c r="B115"/>
      <c r="C115"/>
      <c r="D115"/>
      <c r="E115"/>
      <c r="G115"/>
      <c r="H115"/>
      <c r="I115"/>
      <c r="J115"/>
      <c r="K115"/>
      <c r="L115"/>
      <c r="M115"/>
      <c r="N115"/>
      <c r="O115"/>
      <c r="P115"/>
      <c r="Q115"/>
      <c r="R115"/>
    </row>
    <row r="116" spans="1:18" s="2" customFormat="1" x14ac:dyDescent="0.25">
      <c r="A116"/>
      <c r="B116"/>
      <c r="C116"/>
      <c r="D116"/>
      <c r="E116"/>
      <c r="G116"/>
      <c r="H116"/>
      <c r="I116"/>
      <c r="J116"/>
      <c r="K116"/>
      <c r="L116"/>
      <c r="M116"/>
      <c r="N116"/>
      <c r="O116"/>
      <c r="P116"/>
      <c r="Q116"/>
      <c r="R116"/>
    </row>
    <row r="117" spans="1:18" s="2" customFormat="1" x14ac:dyDescent="0.25">
      <c r="A117"/>
      <c r="B117"/>
      <c r="C117"/>
      <c r="D117"/>
      <c r="E117"/>
      <c r="G117"/>
      <c r="H117"/>
      <c r="I117"/>
      <c r="J117"/>
      <c r="K117"/>
      <c r="L117"/>
      <c r="M117"/>
      <c r="N117"/>
      <c r="O117"/>
      <c r="P117"/>
      <c r="Q117"/>
      <c r="R117"/>
    </row>
    <row r="118" spans="1:18" s="2" customFormat="1" x14ac:dyDescent="0.25">
      <c r="A118"/>
      <c r="B118"/>
      <c r="C118"/>
      <c r="D118"/>
      <c r="E118"/>
      <c r="G118"/>
      <c r="H118"/>
      <c r="I118"/>
      <c r="J118"/>
      <c r="K118"/>
      <c r="L118"/>
      <c r="M118"/>
      <c r="N118"/>
      <c r="O118"/>
      <c r="P118"/>
      <c r="Q118"/>
      <c r="R118"/>
    </row>
    <row r="119" spans="1:18" s="2" customFormat="1" x14ac:dyDescent="0.25">
      <c r="A119"/>
      <c r="B119"/>
      <c r="C119"/>
      <c r="D119"/>
      <c r="E119"/>
      <c r="G119"/>
      <c r="H119"/>
      <c r="I119"/>
      <c r="J119"/>
      <c r="K119"/>
      <c r="L119"/>
      <c r="M119"/>
      <c r="N119"/>
      <c r="O119"/>
      <c r="P119"/>
      <c r="Q119"/>
      <c r="R119"/>
    </row>
    <row r="120" spans="1:18" s="2" customFormat="1" x14ac:dyDescent="0.25">
      <c r="A120"/>
      <c r="B120"/>
      <c r="C120"/>
      <c r="D120"/>
      <c r="E120"/>
      <c r="G120"/>
      <c r="H120"/>
      <c r="I120"/>
      <c r="J120"/>
      <c r="K120"/>
      <c r="L120"/>
      <c r="M120"/>
      <c r="N120"/>
      <c r="O120"/>
      <c r="P120"/>
      <c r="Q120"/>
      <c r="R120"/>
    </row>
    <row r="121" spans="1:18" s="2" customFormat="1" x14ac:dyDescent="0.25">
      <c r="A121"/>
      <c r="B121"/>
      <c r="C121"/>
      <c r="D121"/>
      <c r="E121"/>
      <c r="G121"/>
      <c r="H121"/>
      <c r="I121"/>
      <c r="J121"/>
      <c r="K121"/>
      <c r="L121"/>
      <c r="M121"/>
      <c r="N121"/>
      <c r="O121"/>
      <c r="P121"/>
      <c r="Q121"/>
      <c r="R121"/>
    </row>
    <row r="122" spans="1:18" s="2" customFormat="1" x14ac:dyDescent="0.25">
      <c r="A122"/>
      <c r="B122"/>
      <c r="C122"/>
      <c r="D122"/>
      <c r="E122"/>
      <c r="G122"/>
      <c r="H122"/>
      <c r="I122"/>
      <c r="J122"/>
      <c r="K122"/>
      <c r="L122"/>
      <c r="M122"/>
      <c r="N122"/>
      <c r="O122"/>
      <c r="P122"/>
      <c r="Q122"/>
      <c r="R122"/>
    </row>
    <row r="123" spans="1:18" s="2" customFormat="1" x14ac:dyDescent="0.25">
      <c r="A123"/>
      <c r="B123"/>
      <c r="C123"/>
      <c r="D123"/>
      <c r="E123"/>
      <c r="G123"/>
      <c r="H123"/>
      <c r="I123"/>
      <c r="J123"/>
      <c r="K123"/>
      <c r="L123"/>
      <c r="M123"/>
      <c r="N123"/>
      <c r="O123"/>
      <c r="P123"/>
      <c r="Q123"/>
      <c r="R123"/>
    </row>
    <row r="124" spans="1:18" s="2" customFormat="1" x14ac:dyDescent="0.25">
      <c r="A124"/>
      <c r="B124"/>
      <c r="C124"/>
      <c r="D124"/>
      <c r="E124"/>
      <c r="G124"/>
      <c r="H124"/>
      <c r="I124"/>
      <c r="J124"/>
      <c r="K124"/>
      <c r="L124"/>
      <c r="M124"/>
      <c r="N124"/>
      <c r="O124"/>
      <c r="P124"/>
      <c r="Q124"/>
      <c r="R124"/>
    </row>
    <row r="125" spans="1:18" s="2" customFormat="1" x14ac:dyDescent="0.25">
      <c r="A125"/>
      <c r="B125"/>
      <c r="C125"/>
      <c r="D125"/>
      <c r="E125"/>
      <c r="G125"/>
      <c r="H125"/>
      <c r="I125"/>
      <c r="J125"/>
      <c r="K125"/>
      <c r="L125"/>
      <c r="M125"/>
      <c r="N125"/>
      <c r="O125"/>
      <c r="P125"/>
      <c r="Q125"/>
      <c r="R125"/>
    </row>
    <row r="126" spans="1:18" s="2" customFormat="1" x14ac:dyDescent="0.25">
      <c r="A126"/>
      <c r="B126"/>
      <c r="C126"/>
      <c r="D126"/>
      <c r="E126"/>
      <c r="G126"/>
      <c r="H126"/>
      <c r="I126"/>
      <c r="J126"/>
      <c r="K126"/>
      <c r="L126"/>
      <c r="M126"/>
      <c r="N126"/>
      <c r="O126"/>
      <c r="P126"/>
      <c r="Q126"/>
      <c r="R126"/>
    </row>
    <row r="127" spans="1:18" s="2" customFormat="1" x14ac:dyDescent="0.25">
      <c r="A127"/>
      <c r="B127"/>
      <c r="C127"/>
      <c r="D127"/>
      <c r="E127"/>
      <c r="G127"/>
      <c r="H127"/>
      <c r="I127"/>
      <c r="J127"/>
      <c r="K127"/>
      <c r="L127"/>
      <c r="M127"/>
      <c r="N127"/>
      <c r="O127"/>
      <c r="P127"/>
      <c r="Q127"/>
      <c r="R127"/>
    </row>
    <row r="128" spans="1:18" s="2" customFormat="1" x14ac:dyDescent="0.25">
      <c r="A128"/>
      <c r="B128"/>
      <c r="C128"/>
      <c r="D128"/>
      <c r="E128"/>
      <c r="G128"/>
      <c r="H128"/>
      <c r="I128"/>
      <c r="J128"/>
      <c r="K128"/>
      <c r="L128"/>
      <c r="M128"/>
      <c r="N128"/>
      <c r="O128"/>
      <c r="P128"/>
      <c r="Q128"/>
      <c r="R128"/>
    </row>
    <row r="129" spans="1:18" s="2" customFormat="1" x14ac:dyDescent="0.25">
      <c r="A129"/>
      <c r="B129"/>
      <c r="C129"/>
      <c r="D129"/>
      <c r="E129"/>
      <c r="G129"/>
      <c r="H129"/>
      <c r="I129"/>
      <c r="J129"/>
      <c r="K129"/>
      <c r="L129"/>
      <c r="M129"/>
      <c r="N129"/>
      <c r="O129"/>
      <c r="P129"/>
      <c r="Q129"/>
      <c r="R129"/>
    </row>
    <row r="130" spans="1:18" s="2" customFormat="1" x14ac:dyDescent="0.25">
      <c r="A130"/>
      <c r="B130"/>
      <c r="C130"/>
      <c r="D130"/>
      <c r="E130"/>
      <c r="G130"/>
      <c r="H130"/>
      <c r="I130"/>
      <c r="J130"/>
      <c r="K130"/>
      <c r="L130"/>
      <c r="M130"/>
      <c r="N130"/>
      <c r="O130"/>
      <c r="P130"/>
      <c r="Q130"/>
      <c r="R130"/>
    </row>
    <row r="131" spans="1:18" s="2" customFormat="1" x14ac:dyDescent="0.25">
      <c r="A131"/>
      <c r="B131"/>
      <c r="C131"/>
      <c r="D131"/>
      <c r="E131"/>
      <c r="G131"/>
      <c r="H131"/>
      <c r="I131"/>
      <c r="J131"/>
      <c r="K131"/>
      <c r="L131"/>
      <c r="M131"/>
      <c r="N131"/>
      <c r="O131"/>
      <c r="P131"/>
      <c r="Q131"/>
      <c r="R131"/>
    </row>
    <row r="132" spans="1:18" s="2" customFormat="1" x14ac:dyDescent="0.25">
      <c r="A132"/>
      <c r="B132"/>
      <c r="C132"/>
      <c r="D132"/>
      <c r="E132"/>
      <c r="G132"/>
      <c r="H132"/>
      <c r="I132"/>
      <c r="J132"/>
      <c r="K132"/>
      <c r="L132"/>
      <c r="M132"/>
      <c r="N132"/>
      <c r="O132"/>
      <c r="P132"/>
      <c r="Q132"/>
      <c r="R132"/>
    </row>
    <row r="133" spans="1:18" s="2" customFormat="1" x14ac:dyDescent="0.25">
      <c r="A133"/>
      <c r="B133"/>
      <c r="C133"/>
      <c r="D133"/>
      <c r="E133"/>
      <c r="G133"/>
      <c r="H133"/>
      <c r="I133"/>
      <c r="J133"/>
      <c r="K133"/>
      <c r="L133"/>
      <c r="M133"/>
      <c r="N133"/>
      <c r="O133"/>
      <c r="P133"/>
      <c r="Q133"/>
      <c r="R133"/>
    </row>
    <row r="134" spans="1:18" s="2" customFormat="1" x14ac:dyDescent="0.25">
      <c r="A134"/>
      <c r="B134"/>
      <c r="C134"/>
      <c r="D134"/>
      <c r="E134"/>
      <c r="G134"/>
      <c r="H134"/>
      <c r="I134"/>
      <c r="J134"/>
      <c r="K134"/>
      <c r="L134"/>
      <c r="M134"/>
      <c r="N134"/>
      <c r="O134"/>
      <c r="P134"/>
      <c r="Q134"/>
      <c r="R134"/>
    </row>
    <row r="135" spans="1:18" s="2" customFormat="1" x14ac:dyDescent="0.25">
      <c r="A135"/>
      <c r="B135"/>
      <c r="C135"/>
      <c r="D135"/>
      <c r="E135"/>
      <c r="G135"/>
      <c r="H135"/>
      <c r="I135"/>
      <c r="J135"/>
      <c r="K135"/>
      <c r="L135"/>
      <c r="M135"/>
      <c r="N135"/>
      <c r="O135"/>
      <c r="P135"/>
      <c r="Q135"/>
      <c r="R135"/>
    </row>
    <row r="136" spans="1:18" s="2" customFormat="1" x14ac:dyDescent="0.25">
      <c r="A136"/>
      <c r="B136"/>
      <c r="C136"/>
      <c r="D136"/>
      <c r="E136"/>
      <c r="G136"/>
      <c r="H136"/>
      <c r="I136"/>
      <c r="J136"/>
      <c r="K136"/>
      <c r="L136"/>
      <c r="M136"/>
      <c r="N136"/>
      <c r="O136"/>
      <c r="P136"/>
      <c r="Q136"/>
      <c r="R136"/>
    </row>
    <row r="137" spans="1:18" s="2" customFormat="1" x14ac:dyDescent="0.25">
      <c r="A137"/>
      <c r="B137"/>
      <c r="C137"/>
      <c r="D137"/>
      <c r="E137"/>
      <c r="G137"/>
      <c r="H137"/>
      <c r="I137"/>
      <c r="J137"/>
      <c r="K137"/>
      <c r="L137"/>
      <c r="M137"/>
      <c r="N137"/>
      <c r="O137"/>
      <c r="P137"/>
      <c r="Q137"/>
      <c r="R137"/>
    </row>
    <row r="138" spans="1:18" s="2" customFormat="1" x14ac:dyDescent="0.25">
      <c r="A138"/>
      <c r="B138"/>
      <c r="C138"/>
      <c r="D138"/>
      <c r="E138"/>
      <c r="G138"/>
      <c r="H138"/>
      <c r="I138"/>
      <c r="J138"/>
      <c r="K138"/>
      <c r="L138"/>
      <c r="M138"/>
      <c r="N138"/>
      <c r="O138"/>
      <c r="P138"/>
      <c r="Q138"/>
      <c r="R138"/>
    </row>
    <row r="139" spans="1:18" s="2" customFormat="1" x14ac:dyDescent="0.25">
      <c r="A139"/>
      <c r="B139"/>
      <c r="C139"/>
      <c r="D139"/>
      <c r="E139"/>
      <c r="G139"/>
      <c r="H139"/>
      <c r="I139"/>
      <c r="J139"/>
      <c r="K139"/>
      <c r="L139"/>
      <c r="M139"/>
      <c r="N139"/>
      <c r="O139"/>
      <c r="P139"/>
      <c r="Q139"/>
      <c r="R139"/>
    </row>
    <row r="140" spans="1:18" s="2" customFormat="1" x14ac:dyDescent="0.25">
      <c r="A140"/>
      <c r="B140"/>
      <c r="C140"/>
      <c r="D140"/>
      <c r="E140"/>
      <c r="G140"/>
      <c r="H140"/>
      <c r="I140"/>
      <c r="J140"/>
      <c r="K140"/>
      <c r="L140"/>
      <c r="M140"/>
      <c r="N140"/>
      <c r="O140"/>
      <c r="P140"/>
      <c r="Q140"/>
      <c r="R140"/>
    </row>
    <row r="141" spans="1:18" s="2" customFormat="1" x14ac:dyDescent="0.25">
      <c r="A141"/>
      <c r="B141"/>
      <c r="C141"/>
      <c r="D141"/>
      <c r="E141"/>
      <c r="G141"/>
      <c r="H141"/>
      <c r="I141"/>
      <c r="J141"/>
      <c r="K141"/>
      <c r="L141"/>
      <c r="M141"/>
      <c r="N141"/>
      <c r="O141"/>
      <c r="P141"/>
      <c r="Q141"/>
      <c r="R141"/>
    </row>
    <row r="142" spans="1:18" s="2" customFormat="1" x14ac:dyDescent="0.25">
      <c r="A142"/>
      <c r="B142"/>
      <c r="C142"/>
      <c r="D142"/>
      <c r="E142"/>
      <c r="G142"/>
      <c r="H142"/>
      <c r="I142"/>
      <c r="J142"/>
      <c r="K142"/>
      <c r="L142"/>
      <c r="M142"/>
      <c r="N142"/>
      <c r="O142"/>
      <c r="P142"/>
      <c r="Q142"/>
      <c r="R142"/>
    </row>
    <row r="143" spans="1:18" s="2" customFormat="1" x14ac:dyDescent="0.25">
      <c r="A143"/>
      <c r="B143"/>
      <c r="C143"/>
      <c r="D143"/>
      <c r="E143"/>
      <c r="G143"/>
      <c r="H143"/>
      <c r="I143"/>
      <c r="J143"/>
      <c r="K143"/>
      <c r="L143"/>
      <c r="M143"/>
      <c r="N143"/>
      <c r="O143"/>
      <c r="P143"/>
      <c r="Q143"/>
      <c r="R143"/>
    </row>
    <row r="144" spans="1:18" s="2" customFormat="1" x14ac:dyDescent="0.25">
      <c r="A144"/>
      <c r="B144"/>
      <c r="C144"/>
      <c r="D144"/>
      <c r="E144"/>
      <c r="G144"/>
      <c r="H144"/>
      <c r="I144"/>
      <c r="J144"/>
      <c r="K144"/>
      <c r="L144"/>
      <c r="M144"/>
      <c r="N144"/>
      <c r="O144"/>
      <c r="P144"/>
      <c r="Q144"/>
      <c r="R144"/>
    </row>
    <row r="145" spans="1:18" s="2" customFormat="1" x14ac:dyDescent="0.25">
      <c r="A145"/>
      <c r="B145"/>
      <c r="C145"/>
      <c r="D145"/>
      <c r="E145"/>
      <c r="G145"/>
      <c r="H145"/>
      <c r="I145"/>
      <c r="J145"/>
      <c r="K145"/>
      <c r="L145"/>
      <c r="M145"/>
      <c r="N145"/>
      <c r="O145"/>
      <c r="P145"/>
      <c r="Q145"/>
      <c r="R145"/>
    </row>
    <row r="146" spans="1:18" s="2" customFormat="1" x14ac:dyDescent="0.25">
      <c r="A146"/>
      <c r="B146"/>
      <c r="C146"/>
      <c r="D146"/>
      <c r="E146"/>
      <c r="G146"/>
      <c r="H146"/>
      <c r="I146"/>
      <c r="J146"/>
      <c r="K146"/>
      <c r="L146"/>
      <c r="M146"/>
      <c r="N146"/>
      <c r="O146"/>
      <c r="P146"/>
      <c r="Q146"/>
      <c r="R146"/>
    </row>
    <row r="147" spans="1:18" s="2" customFormat="1" x14ac:dyDescent="0.25">
      <c r="A147"/>
      <c r="B147"/>
      <c r="C147"/>
      <c r="D147"/>
      <c r="E147"/>
      <c r="G147"/>
      <c r="H147"/>
      <c r="I147"/>
      <c r="J147"/>
      <c r="K147"/>
      <c r="L147"/>
      <c r="M147"/>
      <c r="N147"/>
      <c r="O147"/>
      <c r="P147"/>
      <c r="Q147"/>
      <c r="R147"/>
    </row>
    <row r="148" spans="1:18" s="2" customFormat="1" x14ac:dyDescent="0.25">
      <c r="A148"/>
      <c r="B148"/>
      <c r="C148"/>
      <c r="D148"/>
      <c r="E148"/>
      <c r="G148"/>
      <c r="H148"/>
      <c r="I148"/>
      <c r="J148"/>
      <c r="K148"/>
      <c r="L148"/>
      <c r="M148"/>
      <c r="N148"/>
      <c r="O148"/>
      <c r="P148"/>
      <c r="Q148"/>
      <c r="R148"/>
    </row>
    <row r="149" spans="1:18" s="2" customFormat="1" x14ac:dyDescent="0.25">
      <c r="A149"/>
      <c r="B149"/>
      <c r="C149"/>
      <c r="D149"/>
      <c r="E149"/>
      <c r="G149"/>
      <c r="H149"/>
      <c r="I149"/>
      <c r="J149"/>
      <c r="K149"/>
      <c r="L149"/>
      <c r="M149"/>
      <c r="N149"/>
      <c r="O149"/>
      <c r="P149"/>
      <c r="Q149"/>
      <c r="R149"/>
    </row>
    <row r="150" spans="1:18" s="2" customFormat="1" x14ac:dyDescent="0.25">
      <c r="A150"/>
      <c r="B150"/>
      <c r="C150"/>
      <c r="D150"/>
      <c r="E150"/>
      <c r="G150"/>
      <c r="H150"/>
      <c r="I150"/>
      <c r="J150"/>
      <c r="K150"/>
      <c r="L150"/>
      <c r="M150"/>
      <c r="N150"/>
      <c r="O150"/>
      <c r="P150"/>
      <c r="Q150"/>
      <c r="R150"/>
    </row>
    <row r="151" spans="1:18" s="2" customFormat="1" x14ac:dyDescent="0.25">
      <c r="A151"/>
      <c r="B151"/>
      <c r="C151"/>
      <c r="D151"/>
      <c r="E151"/>
      <c r="G151"/>
      <c r="H151"/>
      <c r="I151"/>
      <c r="J151"/>
      <c r="K151"/>
      <c r="L151"/>
      <c r="M151"/>
      <c r="N151"/>
      <c r="O151"/>
      <c r="P151"/>
      <c r="Q151"/>
      <c r="R151"/>
    </row>
    <row r="152" spans="1:18" s="2" customFormat="1" x14ac:dyDescent="0.25">
      <c r="A152"/>
      <c r="B152"/>
      <c r="C152"/>
      <c r="D152"/>
      <c r="E152"/>
      <c r="G152"/>
      <c r="H152"/>
      <c r="I152"/>
      <c r="J152"/>
      <c r="K152"/>
      <c r="L152"/>
      <c r="M152"/>
      <c r="N152"/>
      <c r="O152"/>
      <c r="P152"/>
      <c r="Q152"/>
      <c r="R152"/>
    </row>
    <row r="153" spans="1:18" s="2" customFormat="1" x14ac:dyDescent="0.25">
      <c r="A153"/>
      <c r="B153"/>
      <c r="C153"/>
      <c r="D153"/>
      <c r="E153"/>
      <c r="G153"/>
      <c r="H153"/>
      <c r="I153"/>
      <c r="J153"/>
      <c r="K153"/>
      <c r="L153"/>
      <c r="M153"/>
      <c r="N153"/>
      <c r="O153"/>
      <c r="P153"/>
      <c r="Q153"/>
      <c r="R153"/>
    </row>
    <row r="154" spans="1:18" s="2" customFormat="1" x14ac:dyDescent="0.25">
      <c r="A154"/>
      <c r="B154"/>
      <c r="C154"/>
      <c r="D154"/>
      <c r="E154"/>
      <c r="G154"/>
      <c r="H154"/>
      <c r="I154"/>
      <c r="J154"/>
      <c r="K154"/>
      <c r="L154"/>
      <c r="M154"/>
      <c r="N154"/>
      <c r="O154"/>
      <c r="P154"/>
      <c r="Q154"/>
      <c r="R154"/>
    </row>
    <row r="155" spans="1:18" s="2" customFormat="1" x14ac:dyDescent="0.25">
      <c r="A155"/>
      <c r="B155"/>
      <c r="C155"/>
      <c r="D155"/>
      <c r="E155"/>
      <c r="G155"/>
      <c r="H155"/>
      <c r="I155"/>
      <c r="J155"/>
      <c r="K155"/>
      <c r="L155"/>
      <c r="M155"/>
      <c r="N155"/>
      <c r="O155"/>
      <c r="P155"/>
      <c r="Q155"/>
      <c r="R155"/>
    </row>
    <row r="156" spans="1:18" s="2" customFormat="1" x14ac:dyDescent="0.25">
      <c r="A156"/>
      <c r="B156"/>
      <c r="C156"/>
      <c r="D156"/>
      <c r="E156"/>
      <c r="G156"/>
      <c r="H156"/>
      <c r="I156"/>
      <c r="J156"/>
      <c r="K156"/>
      <c r="L156"/>
      <c r="M156"/>
      <c r="N156"/>
      <c r="O156"/>
      <c r="P156"/>
      <c r="Q156"/>
      <c r="R156"/>
    </row>
    <row r="157" spans="1:18" s="2" customFormat="1" x14ac:dyDescent="0.25">
      <c r="A157"/>
      <c r="B157"/>
      <c r="C157"/>
      <c r="D157"/>
      <c r="E157"/>
      <c r="G157"/>
      <c r="H157"/>
      <c r="I157"/>
      <c r="J157"/>
      <c r="K157"/>
      <c r="L157"/>
      <c r="M157"/>
      <c r="N157"/>
      <c r="O157"/>
      <c r="P157"/>
      <c r="Q157"/>
      <c r="R157"/>
    </row>
    <row r="158" spans="1:18" s="2" customFormat="1" x14ac:dyDescent="0.25">
      <c r="A158"/>
      <c r="B158"/>
      <c r="C158"/>
      <c r="D158"/>
      <c r="E158"/>
      <c r="G158"/>
      <c r="H158"/>
      <c r="I158"/>
      <c r="J158"/>
      <c r="K158"/>
      <c r="L158"/>
      <c r="M158"/>
      <c r="N158"/>
      <c r="O158"/>
      <c r="P158"/>
      <c r="Q158"/>
      <c r="R158"/>
    </row>
    <row r="159" spans="1:18" s="2" customFormat="1" x14ac:dyDescent="0.25">
      <c r="A159"/>
      <c r="B159"/>
      <c r="C159"/>
      <c r="D159"/>
      <c r="E159"/>
      <c r="G159"/>
      <c r="H159"/>
      <c r="I159"/>
      <c r="J159"/>
      <c r="K159"/>
      <c r="L159"/>
      <c r="M159"/>
      <c r="N159"/>
      <c r="O159"/>
      <c r="P159"/>
      <c r="Q159"/>
      <c r="R159"/>
    </row>
    <row r="160" spans="1:18" s="2" customFormat="1" x14ac:dyDescent="0.25">
      <c r="A160"/>
      <c r="B160"/>
      <c r="C160"/>
      <c r="D160"/>
      <c r="E160"/>
      <c r="G160"/>
      <c r="H160"/>
      <c r="I160"/>
      <c r="J160"/>
      <c r="K160"/>
      <c r="L160"/>
      <c r="M160"/>
      <c r="N160"/>
      <c r="O160"/>
      <c r="P160"/>
      <c r="Q160"/>
      <c r="R160"/>
    </row>
    <row r="161" spans="1:18" s="2" customFormat="1" x14ac:dyDescent="0.25">
      <c r="A161"/>
      <c r="B161"/>
      <c r="C161"/>
      <c r="D161"/>
      <c r="E161"/>
      <c r="G161"/>
      <c r="H161"/>
      <c r="I161"/>
      <c r="J161"/>
      <c r="K161"/>
      <c r="L161"/>
      <c r="M161"/>
      <c r="N161"/>
      <c r="O161"/>
      <c r="P161"/>
      <c r="Q161"/>
      <c r="R161"/>
    </row>
    <row r="162" spans="1:18" s="2" customFormat="1" x14ac:dyDescent="0.25">
      <c r="A162"/>
      <c r="B162"/>
      <c r="C162"/>
      <c r="D162"/>
      <c r="E162"/>
      <c r="G162"/>
      <c r="H162"/>
      <c r="I162"/>
      <c r="J162"/>
      <c r="K162"/>
      <c r="L162"/>
      <c r="M162"/>
      <c r="N162"/>
      <c r="O162"/>
      <c r="P162"/>
      <c r="Q162"/>
      <c r="R162"/>
    </row>
    <row r="163" spans="1:18" s="2" customFormat="1" x14ac:dyDescent="0.25">
      <c r="A163"/>
      <c r="B163"/>
      <c r="C163"/>
      <c r="D163"/>
      <c r="E163"/>
      <c r="G163"/>
      <c r="H163"/>
      <c r="I163"/>
      <c r="J163"/>
      <c r="K163"/>
      <c r="L163"/>
      <c r="M163"/>
      <c r="N163"/>
      <c r="O163"/>
      <c r="P163"/>
      <c r="Q163"/>
      <c r="R163"/>
    </row>
    <row r="164" spans="1:18" s="2" customFormat="1" x14ac:dyDescent="0.25">
      <c r="A164"/>
      <c r="B164"/>
      <c r="C164"/>
      <c r="D164"/>
      <c r="E164"/>
      <c r="G164"/>
      <c r="H164"/>
      <c r="I164"/>
      <c r="J164"/>
      <c r="K164"/>
      <c r="L164"/>
      <c r="M164"/>
      <c r="N164"/>
      <c r="O164"/>
      <c r="P164"/>
      <c r="Q164"/>
      <c r="R164"/>
    </row>
    <row r="165" spans="1:18" s="2" customFormat="1" x14ac:dyDescent="0.25">
      <c r="A165"/>
      <c r="B165"/>
      <c r="C165"/>
      <c r="D165"/>
      <c r="E165"/>
      <c r="G165"/>
      <c r="H165"/>
      <c r="I165"/>
      <c r="J165"/>
      <c r="K165"/>
      <c r="L165"/>
      <c r="M165"/>
      <c r="N165"/>
      <c r="O165"/>
      <c r="P165"/>
      <c r="Q165"/>
      <c r="R165"/>
    </row>
    <row r="166" spans="1:18" s="2" customFormat="1" x14ac:dyDescent="0.25">
      <c r="A166"/>
      <c r="B166"/>
      <c r="C166"/>
      <c r="D166"/>
      <c r="E166"/>
      <c r="G166"/>
      <c r="H166"/>
      <c r="I166"/>
      <c r="J166"/>
      <c r="K166"/>
      <c r="L166"/>
      <c r="M166"/>
      <c r="N166"/>
      <c r="O166"/>
      <c r="P166"/>
      <c r="Q166"/>
      <c r="R166"/>
    </row>
    <row r="167" spans="1:18" s="2" customFormat="1" x14ac:dyDescent="0.25">
      <c r="A167"/>
      <c r="B167"/>
      <c r="C167"/>
      <c r="D167"/>
      <c r="E167"/>
      <c r="G167"/>
      <c r="H167"/>
      <c r="I167"/>
      <c r="J167"/>
      <c r="K167"/>
      <c r="L167"/>
      <c r="M167"/>
      <c r="N167"/>
      <c r="O167"/>
      <c r="P167"/>
      <c r="Q167"/>
      <c r="R167"/>
    </row>
    <row r="168" spans="1:18" s="2" customFormat="1" x14ac:dyDescent="0.25">
      <c r="A168"/>
      <c r="B168"/>
      <c r="C168"/>
      <c r="D168"/>
      <c r="E168"/>
      <c r="G168"/>
      <c r="H168"/>
      <c r="I168"/>
      <c r="J168"/>
      <c r="K168"/>
      <c r="L168"/>
      <c r="M168"/>
      <c r="N168"/>
      <c r="O168"/>
      <c r="P168"/>
      <c r="Q168"/>
      <c r="R168"/>
    </row>
    <row r="169" spans="1:18" s="2" customFormat="1" x14ac:dyDescent="0.25">
      <c r="A169"/>
      <c r="B169"/>
      <c r="C169"/>
      <c r="D169"/>
      <c r="E169"/>
      <c r="G169"/>
      <c r="H169"/>
      <c r="I169"/>
      <c r="J169"/>
      <c r="K169"/>
      <c r="L169"/>
      <c r="M169"/>
      <c r="N169"/>
      <c r="O169"/>
      <c r="P169"/>
      <c r="Q169"/>
      <c r="R169"/>
    </row>
    <row r="170" spans="1:18" s="2" customFormat="1" x14ac:dyDescent="0.25">
      <c r="A170"/>
      <c r="B170"/>
      <c r="C170"/>
      <c r="D170"/>
      <c r="E170"/>
      <c r="G170"/>
      <c r="H170"/>
      <c r="I170"/>
      <c r="J170"/>
      <c r="K170"/>
      <c r="L170"/>
      <c r="M170"/>
      <c r="N170"/>
      <c r="O170"/>
      <c r="P170"/>
      <c r="Q170"/>
      <c r="R170"/>
    </row>
    <row r="171" spans="1:18" s="2" customFormat="1" x14ac:dyDescent="0.25">
      <c r="A171"/>
      <c r="B171"/>
      <c r="C171"/>
      <c r="D171"/>
      <c r="E171"/>
      <c r="G171"/>
      <c r="H171"/>
      <c r="I171"/>
      <c r="J171"/>
      <c r="K171"/>
      <c r="L171"/>
      <c r="M171"/>
      <c r="N171"/>
      <c r="O171"/>
      <c r="P171"/>
      <c r="Q171"/>
      <c r="R171"/>
    </row>
    <row r="172" spans="1:18" s="2" customFormat="1" x14ac:dyDescent="0.25">
      <c r="A172"/>
      <c r="B172"/>
      <c r="C172"/>
      <c r="D172"/>
      <c r="E172"/>
      <c r="G172"/>
      <c r="H172"/>
      <c r="I172"/>
      <c r="J172"/>
      <c r="K172"/>
      <c r="L172"/>
      <c r="M172"/>
      <c r="N172"/>
      <c r="O172"/>
      <c r="P172"/>
      <c r="Q172"/>
      <c r="R172"/>
    </row>
    <row r="173" spans="1:18" s="2" customFormat="1" x14ac:dyDescent="0.25">
      <c r="A173"/>
      <c r="B173"/>
      <c r="C173"/>
      <c r="D173"/>
      <c r="E173"/>
      <c r="G173"/>
      <c r="H173"/>
      <c r="I173"/>
      <c r="J173"/>
      <c r="K173"/>
      <c r="L173"/>
      <c r="M173"/>
      <c r="N173"/>
      <c r="O173"/>
      <c r="P173"/>
      <c r="Q173"/>
      <c r="R173"/>
    </row>
    <row r="174" spans="1:18" s="2" customFormat="1" x14ac:dyDescent="0.25">
      <c r="A174"/>
      <c r="B174"/>
      <c r="C174"/>
      <c r="D174"/>
      <c r="E174"/>
      <c r="G174"/>
      <c r="H174"/>
      <c r="I174"/>
      <c r="J174"/>
      <c r="K174"/>
      <c r="L174"/>
      <c r="M174"/>
      <c r="N174"/>
      <c r="O174"/>
      <c r="P174"/>
      <c r="Q174"/>
      <c r="R174"/>
    </row>
    <row r="175" spans="1:18" s="2" customFormat="1" x14ac:dyDescent="0.25">
      <c r="A175"/>
      <c r="B175"/>
      <c r="C175"/>
      <c r="D175"/>
      <c r="E175"/>
      <c r="G175"/>
      <c r="H175"/>
      <c r="I175"/>
      <c r="J175"/>
      <c r="K175"/>
      <c r="L175"/>
      <c r="M175"/>
      <c r="N175"/>
      <c r="O175"/>
      <c r="P175"/>
      <c r="Q175"/>
      <c r="R175"/>
    </row>
    <row r="176" spans="1:18" s="2" customFormat="1" x14ac:dyDescent="0.25">
      <c r="A176"/>
      <c r="B176"/>
      <c r="C176"/>
      <c r="D176"/>
      <c r="E176"/>
      <c r="G176"/>
      <c r="H176"/>
      <c r="I176"/>
      <c r="J176"/>
      <c r="K176"/>
      <c r="L176"/>
      <c r="M176"/>
      <c r="N176"/>
      <c r="O176"/>
      <c r="P176"/>
      <c r="Q176"/>
      <c r="R176"/>
    </row>
    <row r="177" spans="1:18" s="2" customFormat="1" x14ac:dyDescent="0.25">
      <c r="A177"/>
      <c r="B177"/>
      <c r="C177"/>
      <c r="D177"/>
      <c r="E177"/>
      <c r="G177"/>
      <c r="H177"/>
      <c r="I177"/>
      <c r="J177"/>
      <c r="K177"/>
      <c r="L177"/>
      <c r="M177"/>
      <c r="N177"/>
      <c r="O177"/>
      <c r="P177"/>
      <c r="Q177"/>
      <c r="R177"/>
    </row>
    <row r="178" spans="1:18" s="2" customFormat="1" x14ac:dyDescent="0.25">
      <c r="A178"/>
      <c r="B178"/>
      <c r="C178"/>
      <c r="D178"/>
      <c r="E178"/>
      <c r="G178"/>
      <c r="H178"/>
      <c r="I178"/>
      <c r="J178"/>
      <c r="K178"/>
      <c r="L178"/>
      <c r="M178"/>
      <c r="N178"/>
      <c r="O178"/>
      <c r="P178"/>
      <c r="Q178"/>
      <c r="R178"/>
    </row>
    <row r="179" spans="1:18" s="2" customFormat="1" x14ac:dyDescent="0.25">
      <c r="A179"/>
      <c r="B179"/>
      <c r="C179"/>
      <c r="D179"/>
      <c r="E179"/>
      <c r="G179"/>
      <c r="H179"/>
      <c r="I179"/>
      <c r="J179"/>
      <c r="K179"/>
      <c r="L179"/>
      <c r="M179"/>
      <c r="N179"/>
      <c r="O179"/>
      <c r="P179"/>
      <c r="Q179"/>
      <c r="R179"/>
    </row>
    <row r="180" spans="1:18" s="2" customFormat="1" x14ac:dyDescent="0.25">
      <c r="A180"/>
      <c r="B180"/>
      <c r="C180"/>
      <c r="D180"/>
      <c r="E180"/>
      <c r="G180"/>
      <c r="H180"/>
      <c r="I180"/>
      <c r="J180"/>
      <c r="K180"/>
      <c r="L180"/>
      <c r="M180"/>
      <c r="N180"/>
      <c r="O180"/>
      <c r="P180"/>
      <c r="Q180"/>
      <c r="R180"/>
    </row>
    <row r="181" spans="1:18" s="2" customFormat="1" x14ac:dyDescent="0.25">
      <c r="A181"/>
      <c r="B181"/>
      <c r="C181"/>
      <c r="D181"/>
      <c r="E181"/>
      <c r="G181"/>
      <c r="H181"/>
      <c r="I181"/>
      <c r="J181"/>
      <c r="K181"/>
      <c r="L181"/>
      <c r="M181"/>
      <c r="N181"/>
      <c r="O181"/>
      <c r="P181"/>
      <c r="Q181"/>
      <c r="R181"/>
    </row>
    <row r="182" spans="1:18" s="2" customFormat="1" x14ac:dyDescent="0.25">
      <c r="A182"/>
      <c r="B182"/>
      <c r="C182"/>
      <c r="D182"/>
      <c r="E182"/>
      <c r="G182"/>
      <c r="H182"/>
      <c r="I182"/>
      <c r="J182"/>
      <c r="K182"/>
      <c r="L182"/>
      <c r="M182"/>
      <c r="N182"/>
      <c r="O182"/>
      <c r="P182"/>
      <c r="Q182"/>
      <c r="R182"/>
    </row>
    <row r="183" spans="1:18" s="2" customFormat="1" x14ac:dyDescent="0.25">
      <c r="A183"/>
      <c r="B183"/>
      <c r="C183"/>
      <c r="D183"/>
      <c r="E183"/>
      <c r="G183"/>
      <c r="H183"/>
      <c r="I183"/>
      <c r="J183"/>
      <c r="K183"/>
      <c r="L183"/>
      <c r="M183"/>
      <c r="N183"/>
      <c r="O183"/>
      <c r="P183"/>
      <c r="Q183"/>
      <c r="R183"/>
    </row>
    <row r="184" spans="1:18" s="2" customFormat="1" x14ac:dyDescent="0.25">
      <c r="A184"/>
      <c r="B184"/>
      <c r="C184"/>
      <c r="D184"/>
      <c r="E184"/>
      <c r="G184"/>
      <c r="H184"/>
      <c r="I184"/>
      <c r="J184"/>
      <c r="K184"/>
      <c r="L184"/>
      <c r="M184"/>
      <c r="N184"/>
      <c r="O184"/>
      <c r="P184"/>
      <c r="Q184"/>
      <c r="R184"/>
    </row>
    <row r="185" spans="1:18" s="2" customFormat="1" x14ac:dyDescent="0.25">
      <c r="A185"/>
      <c r="B185"/>
      <c r="C185"/>
      <c r="D185"/>
      <c r="E185"/>
      <c r="G185"/>
      <c r="H185"/>
      <c r="I185"/>
      <c r="J185"/>
      <c r="K185"/>
      <c r="L185"/>
      <c r="M185"/>
      <c r="N185"/>
      <c r="O185"/>
      <c r="P185"/>
      <c r="Q185"/>
      <c r="R185"/>
    </row>
    <row r="186" spans="1:18" s="2" customFormat="1" x14ac:dyDescent="0.25">
      <c r="A186"/>
      <c r="B186"/>
      <c r="C186"/>
      <c r="D186"/>
      <c r="E186"/>
      <c r="G186"/>
      <c r="H186"/>
      <c r="I186"/>
      <c r="J186"/>
      <c r="K186"/>
      <c r="L186"/>
      <c r="M186"/>
      <c r="N186"/>
      <c r="O186"/>
      <c r="P186"/>
      <c r="Q186"/>
      <c r="R186"/>
    </row>
    <row r="187" spans="1:18" s="2" customFormat="1" x14ac:dyDescent="0.25">
      <c r="A187"/>
      <c r="B187"/>
      <c r="C187"/>
      <c r="D187"/>
      <c r="E187"/>
      <c r="G187"/>
      <c r="H187"/>
      <c r="I187"/>
      <c r="J187"/>
      <c r="K187"/>
      <c r="L187"/>
      <c r="M187"/>
      <c r="N187"/>
      <c r="O187"/>
      <c r="P187"/>
      <c r="Q187"/>
      <c r="R187"/>
    </row>
    <row r="188" spans="1:18" s="2" customFormat="1" x14ac:dyDescent="0.25">
      <c r="A188"/>
      <c r="B188"/>
      <c r="C188"/>
      <c r="D188"/>
      <c r="E188"/>
      <c r="G188"/>
      <c r="H188"/>
      <c r="I188"/>
      <c r="J188"/>
      <c r="K188"/>
      <c r="L188"/>
      <c r="M188"/>
      <c r="N188"/>
      <c r="O188"/>
      <c r="P188"/>
      <c r="Q188"/>
      <c r="R188"/>
    </row>
    <row r="189" spans="1:18" s="2" customFormat="1" x14ac:dyDescent="0.25">
      <c r="A189"/>
      <c r="B189"/>
      <c r="C189"/>
      <c r="D189"/>
      <c r="E189"/>
      <c r="G189"/>
      <c r="H189"/>
      <c r="I189"/>
      <c r="J189"/>
      <c r="K189"/>
      <c r="L189"/>
      <c r="M189"/>
      <c r="N189"/>
      <c r="O189"/>
      <c r="P189"/>
      <c r="Q189"/>
      <c r="R189"/>
    </row>
    <row r="190" spans="1:18" s="2" customFormat="1" x14ac:dyDescent="0.25">
      <c r="A190"/>
      <c r="B190"/>
      <c r="C190"/>
      <c r="D190"/>
      <c r="E190"/>
      <c r="G190"/>
      <c r="H190"/>
      <c r="I190"/>
      <c r="J190"/>
      <c r="K190"/>
      <c r="L190"/>
      <c r="M190"/>
      <c r="N190"/>
      <c r="O190"/>
      <c r="P190"/>
      <c r="Q190"/>
      <c r="R190"/>
    </row>
    <row r="191" spans="1:18" s="2" customFormat="1" x14ac:dyDescent="0.25">
      <c r="A191"/>
      <c r="B191"/>
      <c r="C191"/>
      <c r="D191"/>
      <c r="E191"/>
      <c r="G191"/>
      <c r="H191"/>
      <c r="I191"/>
      <c r="J191"/>
      <c r="K191"/>
      <c r="L191"/>
      <c r="M191"/>
      <c r="N191"/>
      <c r="O191"/>
      <c r="P191"/>
      <c r="Q191"/>
      <c r="R191"/>
    </row>
    <row r="192" spans="1:18" s="2" customFormat="1" x14ac:dyDescent="0.25">
      <c r="A192"/>
      <c r="B192"/>
      <c r="C192"/>
      <c r="D192"/>
      <c r="E192"/>
      <c r="G192"/>
      <c r="H192"/>
      <c r="I192"/>
      <c r="J192"/>
      <c r="K192"/>
      <c r="L192"/>
      <c r="M192"/>
      <c r="N192"/>
      <c r="O192"/>
      <c r="P192"/>
      <c r="Q192"/>
      <c r="R192"/>
    </row>
    <row r="193" spans="1:18" s="2" customFormat="1" x14ac:dyDescent="0.25">
      <c r="A193"/>
      <c r="B193"/>
      <c r="C193"/>
      <c r="D193"/>
      <c r="E193"/>
      <c r="G193"/>
      <c r="H193"/>
      <c r="I193"/>
      <c r="J193"/>
      <c r="K193"/>
      <c r="L193"/>
      <c r="M193"/>
      <c r="N193"/>
      <c r="O193"/>
      <c r="P193"/>
      <c r="Q193"/>
      <c r="R193"/>
    </row>
    <row r="194" spans="1:18" s="2" customFormat="1" x14ac:dyDescent="0.25">
      <c r="A194"/>
      <c r="B194"/>
      <c r="C194"/>
      <c r="D194"/>
      <c r="E194"/>
      <c r="G194"/>
      <c r="H194"/>
      <c r="I194"/>
      <c r="J194"/>
      <c r="K194"/>
      <c r="L194"/>
      <c r="M194"/>
      <c r="N194"/>
      <c r="O194"/>
      <c r="P194"/>
      <c r="Q194"/>
      <c r="R194"/>
    </row>
    <row r="195" spans="1:18" s="2" customFormat="1" x14ac:dyDescent="0.25">
      <c r="A195"/>
      <c r="B195"/>
      <c r="C195"/>
      <c r="D195"/>
      <c r="E195"/>
      <c r="G195"/>
      <c r="H195"/>
      <c r="I195"/>
      <c r="J195"/>
      <c r="K195"/>
      <c r="L195"/>
      <c r="M195"/>
      <c r="N195"/>
      <c r="O195"/>
      <c r="P195"/>
      <c r="Q195"/>
      <c r="R195"/>
    </row>
    <row r="196" spans="1:18" s="2" customFormat="1" x14ac:dyDescent="0.25">
      <c r="A196"/>
      <c r="B196"/>
      <c r="C196"/>
      <c r="D196"/>
      <c r="E196"/>
      <c r="G196"/>
      <c r="H196"/>
      <c r="I196"/>
      <c r="J196"/>
      <c r="K196"/>
      <c r="L196"/>
      <c r="M196"/>
      <c r="N196"/>
      <c r="O196"/>
      <c r="P196"/>
      <c r="Q196"/>
      <c r="R196"/>
    </row>
    <row r="197" spans="1:18" s="2" customFormat="1" x14ac:dyDescent="0.25">
      <c r="A197"/>
      <c r="B197"/>
      <c r="C197"/>
      <c r="D197"/>
      <c r="E197"/>
      <c r="G197"/>
      <c r="H197"/>
      <c r="I197"/>
      <c r="J197"/>
      <c r="K197"/>
      <c r="L197"/>
      <c r="M197"/>
      <c r="N197"/>
      <c r="O197"/>
      <c r="P197"/>
      <c r="Q197"/>
      <c r="R197"/>
    </row>
    <row r="198" spans="1:18" s="2" customFormat="1" x14ac:dyDescent="0.25">
      <c r="A198"/>
      <c r="B198"/>
      <c r="C198"/>
      <c r="D198"/>
      <c r="E198"/>
      <c r="G198"/>
      <c r="H198"/>
      <c r="I198"/>
      <c r="J198"/>
      <c r="K198"/>
      <c r="L198"/>
      <c r="M198"/>
      <c r="N198"/>
      <c r="O198"/>
      <c r="P198"/>
      <c r="Q198"/>
      <c r="R198"/>
    </row>
    <row r="199" spans="1:18" s="2" customFormat="1" x14ac:dyDescent="0.25">
      <c r="A199"/>
      <c r="B199"/>
      <c r="C199"/>
      <c r="D199"/>
      <c r="E199"/>
      <c r="G199"/>
      <c r="H199"/>
      <c r="I199"/>
      <c r="J199"/>
      <c r="K199"/>
      <c r="L199"/>
      <c r="M199"/>
      <c r="N199"/>
      <c r="O199"/>
      <c r="P199"/>
      <c r="Q199"/>
      <c r="R199"/>
    </row>
    <row r="200" spans="1:18" s="2" customFormat="1" x14ac:dyDescent="0.25">
      <c r="A200"/>
      <c r="B200"/>
      <c r="C200"/>
      <c r="D200"/>
      <c r="E200"/>
      <c r="G200"/>
      <c r="H200"/>
      <c r="I200"/>
      <c r="J200"/>
      <c r="K200"/>
      <c r="L200"/>
      <c r="M200"/>
      <c r="N200"/>
      <c r="O200"/>
      <c r="P200"/>
      <c r="Q200"/>
      <c r="R200"/>
    </row>
    <row r="201" spans="1:18" s="2" customFormat="1" x14ac:dyDescent="0.25">
      <c r="A201"/>
      <c r="B201"/>
      <c r="C201"/>
      <c r="D201"/>
      <c r="E201"/>
      <c r="G201"/>
      <c r="H201"/>
      <c r="I201"/>
      <c r="J201"/>
      <c r="K201"/>
      <c r="L201"/>
      <c r="M201"/>
      <c r="N201"/>
      <c r="O201"/>
      <c r="P201"/>
      <c r="Q201"/>
      <c r="R201"/>
    </row>
    <row r="202" spans="1:18" s="2" customFormat="1" x14ac:dyDescent="0.25">
      <c r="A202"/>
      <c r="B202"/>
      <c r="C202"/>
      <c r="D202"/>
      <c r="E202"/>
      <c r="G202"/>
      <c r="H202"/>
      <c r="I202"/>
      <c r="J202"/>
      <c r="K202"/>
      <c r="L202"/>
      <c r="M202"/>
      <c r="N202"/>
      <c r="O202"/>
      <c r="P202"/>
      <c r="Q202"/>
      <c r="R202"/>
    </row>
    <row r="203" spans="1:18" s="2" customFormat="1" x14ac:dyDescent="0.25">
      <c r="A203"/>
      <c r="B203"/>
      <c r="C203"/>
      <c r="D203"/>
      <c r="E203"/>
      <c r="G203"/>
      <c r="H203"/>
      <c r="I203"/>
      <c r="J203"/>
      <c r="K203"/>
      <c r="L203"/>
      <c r="M203"/>
      <c r="N203"/>
      <c r="O203"/>
      <c r="P203"/>
      <c r="Q203"/>
      <c r="R203"/>
    </row>
    <row r="204" spans="1:18" s="2" customFormat="1" x14ac:dyDescent="0.25">
      <c r="A204"/>
      <c r="B204"/>
      <c r="C204"/>
      <c r="D204"/>
      <c r="E204"/>
      <c r="G204"/>
      <c r="H204"/>
      <c r="I204"/>
      <c r="J204"/>
      <c r="K204"/>
      <c r="L204"/>
      <c r="M204"/>
      <c r="N204"/>
      <c r="O204"/>
      <c r="P204"/>
      <c r="Q204"/>
      <c r="R204"/>
    </row>
    <row r="205" spans="1:18" s="2" customFormat="1" x14ac:dyDescent="0.25">
      <c r="A205"/>
      <c r="B205"/>
      <c r="C205"/>
      <c r="D205"/>
      <c r="E205"/>
      <c r="G205"/>
      <c r="H205"/>
      <c r="I205"/>
      <c r="J205"/>
      <c r="K205"/>
      <c r="L205"/>
      <c r="M205"/>
      <c r="N205"/>
      <c r="O205"/>
      <c r="P205"/>
      <c r="Q205"/>
      <c r="R205"/>
    </row>
    <row r="206" spans="1:18" s="2" customFormat="1" x14ac:dyDescent="0.25">
      <c r="A206"/>
      <c r="B206"/>
      <c r="C206"/>
      <c r="D206"/>
      <c r="E206"/>
      <c r="G206"/>
      <c r="H206"/>
      <c r="I206"/>
      <c r="J206"/>
      <c r="K206"/>
      <c r="L206"/>
      <c r="M206"/>
      <c r="N206"/>
      <c r="O206"/>
      <c r="P206"/>
      <c r="Q206"/>
      <c r="R206"/>
    </row>
    <row r="207" spans="1:18" s="2" customFormat="1" x14ac:dyDescent="0.25">
      <c r="A207"/>
      <c r="B207"/>
      <c r="C207"/>
      <c r="D207"/>
      <c r="E207"/>
      <c r="G207"/>
      <c r="H207"/>
      <c r="I207"/>
      <c r="J207"/>
      <c r="K207"/>
      <c r="L207"/>
      <c r="M207"/>
      <c r="N207"/>
      <c r="O207"/>
      <c r="P207"/>
      <c r="Q207"/>
      <c r="R207"/>
    </row>
    <row r="208" spans="1:18" s="2" customFormat="1" x14ac:dyDescent="0.25">
      <c r="A208"/>
      <c r="B208"/>
      <c r="C208"/>
      <c r="D208"/>
      <c r="E208"/>
      <c r="G208"/>
      <c r="H208"/>
      <c r="I208"/>
      <c r="J208"/>
      <c r="K208"/>
      <c r="L208"/>
      <c r="M208"/>
      <c r="N208"/>
      <c r="O208"/>
      <c r="P208"/>
      <c r="Q208"/>
      <c r="R208"/>
    </row>
    <row r="209" spans="1:18" s="2" customFormat="1" x14ac:dyDescent="0.25">
      <c r="A209"/>
      <c r="B209"/>
      <c r="C209"/>
      <c r="D209"/>
      <c r="E209"/>
      <c r="G209"/>
      <c r="H209"/>
      <c r="I209"/>
      <c r="J209"/>
      <c r="K209"/>
      <c r="L209"/>
      <c r="M209"/>
      <c r="N209"/>
      <c r="O209"/>
      <c r="P209"/>
      <c r="Q209"/>
      <c r="R209"/>
    </row>
    <row r="210" spans="1:18" s="2" customFormat="1" x14ac:dyDescent="0.25">
      <c r="A210"/>
      <c r="B210"/>
      <c r="C210"/>
      <c r="D210"/>
      <c r="E210"/>
      <c r="G210"/>
      <c r="H210"/>
      <c r="I210"/>
      <c r="J210"/>
      <c r="K210"/>
      <c r="L210"/>
      <c r="M210"/>
      <c r="N210"/>
      <c r="O210"/>
      <c r="P210"/>
      <c r="Q210"/>
      <c r="R210"/>
    </row>
    <row r="211" spans="1:18" s="2" customFormat="1" x14ac:dyDescent="0.25">
      <c r="A211"/>
      <c r="B211"/>
      <c r="C211"/>
      <c r="D211"/>
      <c r="E211"/>
      <c r="G211"/>
      <c r="H211"/>
      <c r="I211"/>
      <c r="J211"/>
      <c r="K211"/>
      <c r="L211"/>
      <c r="M211"/>
      <c r="N211"/>
      <c r="O211"/>
      <c r="P211"/>
      <c r="Q211"/>
      <c r="R211"/>
    </row>
    <row r="212" spans="1:18" s="2" customFormat="1" x14ac:dyDescent="0.25">
      <c r="A212"/>
      <c r="B212"/>
      <c r="C212"/>
      <c r="D212"/>
      <c r="E212"/>
      <c r="G212"/>
      <c r="H212"/>
      <c r="I212"/>
      <c r="J212"/>
      <c r="K212"/>
      <c r="L212"/>
      <c r="M212"/>
      <c r="N212"/>
      <c r="O212"/>
      <c r="P212"/>
      <c r="Q212"/>
      <c r="R212"/>
    </row>
    <row r="213" spans="1:18" s="2" customFormat="1" x14ac:dyDescent="0.25">
      <c r="A213"/>
      <c r="B213"/>
      <c r="C213"/>
      <c r="D213"/>
      <c r="E213"/>
      <c r="G213"/>
      <c r="H213"/>
      <c r="I213"/>
      <c r="J213"/>
      <c r="K213"/>
      <c r="L213"/>
      <c r="M213"/>
      <c r="N213"/>
      <c r="O213"/>
      <c r="P213"/>
      <c r="Q213"/>
      <c r="R213"/>
    </row>
    <row r="214" spans="1:18" s="2" customFormat="1" x14ac:dyDescent="0.25">
      <c r="A214"/>
      <c r="B214"/>
      <c r="C214"/>
      <c r="D214"/>
      <c r="E214"/>
      <c r="G214"/>
      <c r="H214"/>
      <c r="I214"/>
      <c r="J214"/>
      <c r="K214"/>
      <c r="L214"/>
      <c r="M214"/>
      <c r="N214"/>
      <c r="O214"/>
      <c r="P214"/>
      <c r="Q214"/>
      <c r="R214"/>
    </row>
    <row r="215" spans="1:18" s="2" customFormat="1" x14ac:dyDescent="0.25">
      <c r="A215"/>
      <c r="B215"/>
      <c r="C215"/>
      <c r="D215"/>
      <c r="E215"/>
      <c r="G215"/>
      <c r="H215"/>
      <c r="I215"/>
      <c r="J215"/>
      <c r="K215"/>
      <c r="L215"/>
      <c r="M215"/>
      <c r="N215"/>
      <c r="O215"/>
      <c r="P215"/>
      <c r="Q215"/>
      <c r="R215"/>
    </row>
    <row r="216" spans="1:18" s="2" customFormat="1" x14ac:dyDescent="0.25">
      <c r="A216"/>
      <c r="B216"/>
      <c r="C216"/>
      <c r="D216"/>
      <c r="E216"/>
      <c r="G216"/>
      <c r="H216"/>
      <c r="I216"/>
      <c r="J216"/>
      <c r="K216"/>
      <c r="L216"/>
      <c r="M216"/>
      <c r="N216"/>
      <c r="O216"/>
      <c r="P216"/>
      <c r="Q216"/>
      <c r="R216"/>
    </row>
    <row r="217" spans="1:18" s="2" customFormat="1" x14ac:dyDescent="0.25">
      <c r="A217"/>
      <c r="B217"/>
      <c r="C217"/>
      <c r="D217"/>
      <c r="E217"/>
      <c r="G217"/>
      <c r="H217"/>
      <c r="I217"/>
      <c r="J217"/>
      <c r="K217"/>
      <c r="L217"/>
      <c r="M217"/>
      <c r="N217"/>
      <c r="O217"/>
      <c r="P217"/>
      <c r="Q217"/>
      <c r="R217"/>
    </row>
    <row r="218" spans="1:18" s="2" customFormat="1" x14ac:dyDescent="0.25">
      <c r="A218"/>
      <c r="B218"/>
      <c r="C218"/>
      <c r="D218"/>
      <c r="E218"/>
      <c r="G218"/>
      <c r="H218"/>
      <c r="I218"/>
      <c r="J218"/>
      <c r="K218"/>
      <c r="L218"/>
      <c r="M218"/>
      <c r="N218"/>
      <c r="O218"/>
      <c r="P218"/>
      <c r="Q218"/>
      <c r="R218"/>
    </row>
    <row r="219" spans="1:18" s="2" customFormat="1" x14ac:dyDescent="0.25">
      <c r="A219"/>
      <c r="B219"/>
      <c r="C219"/>
      <c r="D219"/>
      <c r="E219"/>
      <c r="G219"/>
      <c r="H219"/>
      <c r="I219"/>
      <c r="J219"/>
      <c r="K219"/>
      <c r="L219"/>
      <c r="M219"/>
      <c r="N219"/>
      <c r="O219"/>
      <c r="P219"/>
      <c r="Q219"/>
      <c r="R219"/>
    </row>
    <row r="220" spans="1:18" s="2" customFormat="1" x14ac:dyDescent="0.25">
      <c r="A220"/>
      <c r="B220"/>
      <c r="C220"/>
      <c r="D220"/>
      <c r="E220"/>
      <c r="G220"/>
      <c r="H220"/>
      <c r="I220"/>
      <c r="J220"/>
      <c r="K220"/>
      <c r="L220"/>
      <c r="M220"/>
      <c r="N220"/>
      <c r="O220"/>
      <c r="P220"/>
      <c r="Q220"/>
      <c r="R220"/>
    </row>
    <row r="221" spans="1:18" s="2" customFormat="1" x14ac:dyDescent="0.25">
      <c r="A221"/>
      <c r="B221"/>
      <c r="C221"/>
      <c r="D221"/>
      <c r="E221"/>
      <c r="G221"/>
      <c r="H221"/>
      <c r="I221"/>
      <c r="J221"/>
      <c r="K221"/>
      <c r="L221"/>
      <c r="M221"/>
      <c r="N221"/>
      <c r="O221"/>
      <c r="P221"/>
      <c r="Q221"/>
      <c r="R221"/>
    </row>
    <row r="222" spans="1:18" s="2" customFormat="1" x14ac:dyDescent="0.25">
      <c r="A222"/>
      <c r="B222"/>
      <c r="C222"/>
      <c r="D222"/>
      <c r="E222"/>
      <c r="G222"/>
      <c r="H222"/>
      <c r="I222"/>
      <c r="J222"/>
      <c r="K222"/>
      <c r="L222"/>
      <c r="M222"/>
      <c r="N222"/>
      <c r="O222"/>
      <c r="P222"/>
      <c r="Q222"/>
      <c r="R222"/>
    </row>
    <row r="223" spans="1:18" s="2" customFormat="1" x14ac:dyDescent="0.25">
      <c r="A223"/>
      <c r="B223"/>
      <c r="C223"/>
      <c r="D223"/>
      <c r="E223"/>
      <c r="G223"/>
      <c r="H223"/>
      <c r="I223"/>
      <c r="J223"/>
      <c r="K223"/>
      <c r="L223"/>
      <c r="M223"/>
      <c r="N223"/>
      <c r="O223"/>
      <c r="P223"/>
      <c r="Q223"/>
      <c r="R223"/>
    </row>
    <row r="224" spans="1:18" s="2" customFormat="1" x14ac:dyDescent="0.25">
      <c r="A224"/>
      <c r="B224"/>
      <c r="C224"/>
      <c r="D224"/>
      <c r="E224"/>
      <c r="G224"/>
      <c r="H224"/>
      <c r="I224"/>
      <c r="J224"/>
      <c r="K224"/>
      <c r="L224"/>
      <c r="M224"/>
      <c r="N224"/>
      <c r="O224"/>
      <c r="P224"/>
      <c r="Q224"/>
      <c r="R224"/>
    </row>
    <row r="225" spans="1:18" s="2" customFormat="1" x14ac:dyDescent="0.25">
      <c r="A225"/>
      <c r="B225"/>
      <c r="C225"/>
      <c r="D225"/>
      <c r="E225"/>
      <c r="G225"/>
      <c r="H225"/>
      <c r="I225"/>
      <c r="J225"/>
      <c r="K225"/>
      <c r="L225"/>
      <c r="M225"/>
      <c r="N225"/>
      <c r="O225"/>
      <c r="P225"/>
      <c r="Q225"/>
      <c r="R225"/>
    </row>
    <row r="226" spans="1:18" s="2" customFormat="1" x14ac:dyDescent="0.25">
      <c r="A226"/>
      <c r="B226"/>
      <c r="C226"/>
      <c r="D226"/>
      <c r="E226"/>
      <c r="G226"/>
      <c r="H226"/>
      <c r="I226"/>
      <c r="J226"/>
      <c r="K226"/>
      <c r="L226"/>
      <c r="M226"/>
      <c r="N226"/>
      <c r="O226"/>
      <c r="P226"/>
      <c r="Q226"/>
      <c r="R226"/>
    </row>
    <row r="227" spans="1:18" s="2" customFormat="1" x14ac:dyDescent="0.25">
      <c r="A227"/>
      <c r="B227"/>
      <c r="C227"/>
      <c r="D227"/>
      <c r="E227"/>
      <c r="G227"/>
      <c r="H227"/>
      <c r="I227"/>
      <c r="J227"/>
      <c r="K227"/>
      <c r="L227"/>
      <c r="M227"/>
      <c r="N227"/>
      <c r="O227"/>
      <c r="P227"/>
      <c r="Q227"/>
      <c r="R227"/>
    </row>
    <row r="228" spans="1:18" s="2" customFormat="1" x14ac:dyDescent="0.25">
      <c r="A228"/>
      <c r="B228"/>
      <c r="C228"/>
      <c r="D228"/>
      <c r="E228"/>
      <c r="G228"/>
      <c r="H228"/>
      <c r="I228"/>
      <c r="J228"/>
      <c r="K228"/>
      <c r="L228"/>
      <c r="M228"/>
      <c r="N228"/>
      <c r="O228"/>
      <c r="P228"/>
      <c r="Q228"/>
      <c r="R228"/>
    </row>
    <row r="229" spans="1:18" s="2" customFormat="1" x14ac:dyDescent="0.25">
      <c r="A229"/>
      <c r="B229"/>
      <c r="C229"/>
      <c r="D229"/>
      <c r="E229"/>
      <c r="G229"/>
      <c r="H229"/>
      <c r="I229"/>
      <c r="J229"/>
      <c r="K229"/>
      <c r="L229"/>
      <c r="M229"/>
      <c r="N229"/>
      <c r="O229"/>
      <c r="P229"/>
      <c r="Q229"/>
      <c r="R229"/>
    </row>
  </sheetData>
  <sheetProtection algorithmName="SHA-512" hashValue="DLLT0LeHLumZt/7SZMnOLROc7R9dzx+mUUpSHyOZDu8ilc3JW/jx17CcnO5bSZh5wlIZZqTUEkkote+i8J6Chw==" saltValue="5rwL0jOfO36KC4y98Akptw==" spinCount="100000" sheet="1" objects="1" scenarios="1" autoFilter="0" pivotTables="0"/>
  <mergeCells count="1">
    <mergeCell ref="A2:R2"/>
  </mergeCells>
  <pageMargins left="0.2" right="0.18" top="0.91666666666666663" bottom="0.75" header="0.3" footer="0.3"/>
  <pageSetup scale="69" orientation="landscape" horizontalDpi="1200" verticalDpi="1200" r:id="rId1"/>
  <headerFooter>
    <oddHeader>&amp;C&amp;"-,Bold"&amp;14Summary Table Report&amp;R&amp;G</oddHeader>
    <oddFooter>&amp;LMSY4_STR047</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Disclaimer</vt:lpstr>
      <vt:lpstr>Overview</vt:lpstr>
      <vt:lpstr>Table 1</vt:lpstr>
      <vt:lpstr>Table 2</vt:lpstr>
      <vt:lpstr>Table 3</vt:lpstr>
      <vt:lpstr>Table 4</vt:lpstr>
      <vt:lpstr>Figure 1</vt:lpstr>
      <vt:lpstr>Table 5</vt:lpstr>
      <vt:lpstr>Figure 2</vt:lpstr>
      <vt:lpstr>Table 6</vt:lpstr>
      <vt:lpstr>Figure 3</vt:lpstr>
      <vt:lpstr>Table 7</vt:lpstr>
      <vt:lpstr>Figure 4</vt:lpstr>
      <vt:lpstr>Table 8</vt:lpstr>
      <vt:lpstr>Figure 5</vt:lpstr>
      <vt:lpstr>Table 9</vt:lpstr>
      <vt:lpstr>Figure 6</vt:lpstr>
      <vt:lpstr>Table 10</vt:lpstr>
      <vt:lpstr>Figure 7</vt:lpstr>
      <vt:lpstr>Table 11</vt:lpstr>
      <vt:lpstr>Figure 8</vt:lpstr>
      <vt:lpstr>Table 12</vt:lpstr>
      <vt:lpstr>Figure 9</vt:lpstr>
      <vt:lpstr>Table 13</vt:lpstr>
      <vt:lpstr>Figure 10</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2013-06-13T20:11:37Z</cp:lastPrinted>
  <dcterms:created xsi:type="dcterms:W3CDTF">2013-06-06T15:43:42Z</dcterms:created>
  <dcterms:modified xsi:type="dcterms:W3CDTF">2017-12-11T14:19:44Z</dcterms:modified>
</cp:coreProperties>
</file>